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8195" windowHeight="10680"/>
  </bookViews>
  <sheets>
    <sheet name="2018-19" sheetId="1" r:id="rId1"/>
    <sheet name="2019-20" sheetId="2" r:id="rId2"/>
  </sheets>
  <definedNames>
    <definedName name="_xlnm.Print_Area" localSheetId="0">'2018-19'!$A$1:$H$38</definedName>
  </definedNames>
  <calcPr calcId="145621"/>
</workbook>
</file>

<file path=xl/calcChain.xml><?xml version="1.0" encoding="utf-8"?>
<calcChain xmlns="http://schemas.openxmlformats.org/spreadsheetml/2006/main">
  <c r="D26" i="2" l="1"/>
  <c r="H38" i="1" l="1"/>
  <c r="H36" i="1"/>
  <c r="D25" i="2" l="1"/>
  <c r="B13" i="1" l="1"/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D36" i="1" l="1"/>
  <c r="D21" i="1" l="1"/>
  <c r="D35" i="1" s="1"/>
  <c r="D37" i="1" s="1"/>
  <c r="B5" i="1" l="1"/>
  <c r="B6" i="1" s="1"/>
  <c r="B29" i="1" l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<sst xmlns="http://schemas.openxmlformats.org/spreadsheetml/2006/main" count="153" uniqueCount="96">
  <si>
    <t>Draft Capital Plan 2018-19</t>
  </si>
  <si>
    <t>£000</t>
  </si>
  <si>
    <t>Forensic - Aldgate Ward</t>
  </si>
  <si>
    <t xml:space="preserve"> </t>
  </si>
  <si>
    <t>Luton &amp; Beds - Pinpoint</t>
  </si>
  <si>
    <t>Item</t>
  </si>
  <si>
    <t>Team</t>
  </si>
  <si>
    <t>​Project </t>
  </si>
  <si>
    <t>Systems</t>
  </si>
  <si>
    <t>RiO Coordinate My Care</t>
  </si>
  <si>
    <t>eReferrals  </t>
  </si>
  <si>
    <t>ICT</t>
  </si>
  <si>
    <t>Replacement telephone systems - L&amp;B</t>
  </si>
  <si>
    <t>IPVPN WAN upgrades</t>
  </si>
  <si>
    <t>Sophos Unified Threat Management (Security)</t>
  </si>
  <si>
    <t xml:space="preserve">Virgin Media network configuration to improve performance </t>
  </si>
  <si>
    <t>Cisco security upgrades</t>
  </si>
  <si>
    <t>Wi-Fi expansion and upgrades</t>
  </si>
  <si>
    <t>Office 365</t>
  </si>
  <si>
    <t xml:space="preserve">Active Directory mgmt. software </t>
  </si>
  <si>
    <t>Single Sign On</t>
  </si>
  <si>
    <t>Informatics</t>
  </si>
  <si>
    <t>Redgate licences</t>
  </si>
  <si>
    <t>Data visualisation</t>
  </si>
  <si>
    <t>data warehouse replacement</t>
  </si>
  <si>
    <t>Total capital requested</t>
  </si>
  <si>
    <t>NW Childrens - Joyce Campbell</t>
  </si>
  <si>
    <t>NW Childrens - West Ham Lane</t>
  </si>
  <si>
    <t>TH : Communal Lighting</t>
  </si>
  <si>
    <t>Additional Proposals</t>
  </si>
  <si>
    <t>THIAPT Bid - associated capital works if successsful</t>
  </si>
  <si>
    <t>NW: Passmore Edwards / First Avenue</t>
  </si>
  <si>
    <t>CH Adult: S136 Suites</t>
  </si>
  <si>
    <t>Beds: Coppice to Twinwoods</t>
  </si>
  <si>
    <t>Newham: Replacement of Windows</t>
  </si>
  <si>
    <t>C&amp;H Lodges Revamp ( scheme over several years )</t>
  </si>
  <si>
    <t>Beds: Spring House chmt to Lindsell Ward</t>
  </si>
  <si>
    <t>E-prescribing 2017-18 allocation</t>
  </si>
  <si>
    <t>TH: Globe Ward Windows</t>
  </si>
  <si>
    <t>Air Conditioning Treatement Rooms</t>
  </si>
  <si>
    <t>Furniture Budget</t>
  </si>
  <si>
    <t>APM</t>
  </si>
  <si>
    <t>APM - Luton</t>
  </si>
  <si>
    <t>APM - Bedford community</t>
  </si>
  <si>
    <t>tbc</t>
  </si>
  <si>
    <t>Staff Capitalisation</t>
  </si>
  <si>
    <t>ePrescribing ( refer to Line 1 on left hand side )</t>
  </si>
  <si>
    <t>TH - Millharbour PICU doors</t>
  </si>
  <si>
    <t>Recurring Items</t>
  </si>
  <si>
    <t>IT Listing</t>
  </si>
  <si>
    <t>Sub-total</t>
  </si>
  <si>
    <t>Grand Total</t>
  </si>
  <si>
    <t>Contingency</t>
  </si>
  <si>
    <t xml:space="preserve">Charter House </t>
  </si>
  <si>
    <t>Homerton Vison Paapers ( Paper D Mar 18)</t>
  </si>
  <si>
    <t>JHC Air Con ( Paper I Mar 18 )</t>
  </si>
  <si>
    <t>Newham Air Con ( Paper J Mar 18 )</t>
  </si>
  <si>
    <t>video conferencing deployment</t>
  </si>
  <si>
    <t>PC replacements</t>
  </si>
  <si>
    <t>Bedfordshire systmOne</t>
  </si>
  <si>
    <t>Firewall replacements - remote access</t>
  </si>
  <si>
    <t>Clinical systems Transformation</t>
  </si>
  <si>
    <t>Bedfordshire CHS SPOA</t>
  </si>
  <si>
    <t>Total capital approved</t>
  </si>
  <si>
    <t>Service Now - replacement helpdesk software</t>
  </si>
  <si>
    <t>Enterprise Vault upgrade</t>
  </si>
  <si>
    <t>Manage engine - remote IT administration and installs</t>
  </si>
  <si>
    <t xml:space="preserve">Airwatch </t>
  </si>
  <si>
    <t>win10 deployment</t>
  </si>
  <si>
    <t>Migration to UK cloud</t>
  </si>
  <si>
    <t>Bedfordshire IT deployment</t>
  </si>
  <si>
    <t>2019-20 Digital transformation programme - capital requirements</t>
  </si>
  <si>
    <t xml:space="preserve">Digital Dictation </t>
  </si>
  <si>
    <t>Virtual Desktop Infrsatructure</t>
  </si>
  <si>
    <t>Total capital requested £000</t>
  </si>
  <si>
    <t>Office 365 deployment costs</t>
  </si>
  <si>
    <t>automated software install/removal</t>
  </si>
  <si>
    <t>Switch replacements</t>
  </si>
  <si>
    <t>Rio mobile deployment costs</t>
  </si>
  <si>
    <t>data warehouse upgrade</t>
  </si>
  <si>
    <t>data visualisation</t>
  </si>
  <si>
    <t>imprivata roll out</t>
  </si>
  <si>
    <t>WAN upgrades</t>
  </si>
  <si>
    <t>e-referrals</t>
  </si>
  <si>
    <t>e-prescribing</t>
  </si>
  <si>
    <t>model ward</t>
  </si>
  <si>
    <t>eLPR</t>
  </si>
  <si>
    <t>decommission exchange</t>
  </si>
  <si>
    <t>Hardware refresh and agile working - laptop, iPad, Desktop</t>
  </si>
  <si>
    <t>Replace firewalls &amp; remote access &amp; load balancers. Deploy HSCN</t>
  </si>
  <si>
    <t>new reporting developments</t>
  </si>
  <si>
    <t>Diagnostic order comms (HSLI funded)</t>
  </si>
  <si>
    <t>Mobile devices for community mental health teams</t>
  </si>
  <si>
    <t>eObservations module in RiO</t>
  </si>
  <si>
    <t>total capital approved £000</t>
  </si>
  <si>
    <t>Automated Intelligence - data clensing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</si>
</sst>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212121"/>
      <name val="Segoe UI"/>
      <family val="2"/>
    </font>
    <font>
      <sz val="9"/>
      <color rgb="FF21212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1" fillId="0" borderId="5" xfId="0" applyFont="1" applyBorder="1"/>
    <xf numFmtId="0" fontId="2" fillId="3" borderId="2" xfId="0" applyFon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2" borderId="3" xfId="0" quotePrefix="1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64" fontId="6" fillId="0" borderId="2" xfId="0" applyNumberFormat="1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4" xfId="0" applyFont="1" applyFill="1" applyBorder="1"/>
    <xf numFmtId="6" fontId="2" fillId="2" borderId="2" xfId="0" quotePrefix="1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"/>
  <sheetViews>
    <sheetView tabSelected="1" topLeftCell="E1" workbookViewId="0">
      <selection activeCell="G54" sqref="G54"/>
    </sheetView>
  </sheetViews>
  <sheetFormatPr defaultColWidth="9.140625" defaultRowHeight="12" x14ac:dyDescent="0.2"/>
  <cols>
    <col min="1" max="1" width="2.7109375" style="1" customWidth="1"/>
    <col min="2" max="2" width="5.5703125" style="2" customWidth="1"/>
    <col min="3" max="3" width="42.28515625" style="1" bestFit="1" customWidth="1"/>
    <col min="4" max="4" width="9.140625" style="12"/>
    <col min="5" max="5" width="2.5703125" style="1" customWidth="1"/>
    <col min="6" max="6" width="11.5703125" style="1" customWidth="1"/>
    <col min="7" max="7" width="62.85546875" style="1" customWidth="1"/>
    <col min="8" max="8" width="10.7109375" style="1" customWidth="1"/>
    <col min="9" max="16384" width="9.140625" style="1"/>
  </cols>
  <sheetData>
    <row r="2" spans="2:8" x14ac:dyDescent="0.2">
      <c r="B2" s="3" t="s">
        <v>0</v>
      </c>
      <c r="D2" s="13"/>
    </row>
    <row r="3" spans="2:8" x14ac:dyDescent="0.2">
      <c r="B3" s="7" t="s">
        <v>5</v>
      </c>
      <c r="C3" s="8" t="s">
        <v>7</v>
      </c>
      <c r="D3" s="14" t="s">
        <v>1</v>
      </c>
      <c r="F3" s="4" t="s">
        <v>6</v>
      </c>
      <c r="G3" s="22" t="s">
        <v>7</v>
      </c>
      <c r="H3" s="27" t="s">
        <v>1</v>
      </c>
    </row>
    <row r="4" spans="2:8" ht="12.75" customHeight="1" x14ac:dyDescent="0.2">
      <c r="B4" s="6">
        <v>1</v>
      </c>
      <c r="C4" s="10" t="s">
        <v>37</v>
      </c>
      <c r="D4" s="16">
        <v>950</v>
      </c>
      <c r="F4" s="19" t="s">
        <v>8</v>
      </c>
      <c r="G4" s="23" t="s">
        <v>61</v>
      </c>
      <c r="H4" s="28">
        <v>500</v>
      </c>
    </row>
    <row r="5" spans="2:8" ht="12.75" hidden="1" customHeight="1" x14ac:dyDescent="0.2">
      <c r="B5" s="6">
        <f>B4+1</f>
        <v>2</v>
      </c>
      <c r="C5" s="10" t="s">
        <v>2</v>
      </c>
      <c r="D5" s="16">
        <v>1017</v>
      </c>
      <c r="F5" s="19" t="s">
        <v>8</v>
      </c>
      <c r="G5" s="23" t="s">
        <v>9</v>
      </c>
      <c r="H5" s="28">
        <v>50</v>
      </c>
    </row>
    <row r="6" spans="2:8" ht="12.75" hidden="1" customHeight="1" x14ac:dyDescent="0.2">
      <c r="B6" s="6">
        <f t="shared" ref="B6" si="0">B5+1</f>
        <v>3</v>
      </c>
      <c r="C6" s="10" t="s">
        <v>4</v>
      </c>
      <c r="D6" s="16">
        <v>263</v>
      </c>
      <c r="F6" s="19" t="s">
        <v>8</v>
      </c>
      <c r="G6" s="23" t="s">
        <v>10</v>
      </c>
      <c r="H6" s="28">
        <v>50</v>
      </c>
    </row>
    <row r="7" spans="2:8" ht="12.75" hidden="1" customHeight="1" x14ac:dyDescent="0.2">
      <c r="B7" s="6">
        <v>4</v>
      </c>
      <c r="C7" s="10" t="s">
        <v>47</v>
      </c>
      <c r="D7" s="16">
        <v>73</v>
      </c>
      <c r="F7" s="19" t="s">
        <v>8</v>
      </c>
      <c r="G7" s="23" t="s">
        <v>61</v>
      </c>
      <c r="H7" s="28">
        <v>100</v>
      </c>
    </row>
    <row r="8" spans="2:8" ht="12.75" hidden="1" customHeight="1" x14ac:dyDescent="0.2">
      <c r="B8" s="6">
        <v>5</v>
      </c>
      <c r="C8" s="10" t="s">
        <v>53</v>
      </c>
      <c r="D8" s="16">
        <v>2600</v>
      </c>
      <c r="F8" s="19" t="s">
        <v>8</v>
      </c>
      <c r="G8" s="23" t="s">
        <v>59</v>
      </c>
      <c r="H8" s="28">
        <v>80</v>
      </c>
    </row>
    <row r="9" spans="2:8" ht="12.75" customHeight="1" x14ac:dyDescent="0.2">
      <c r="B9" s="6">
        <v>6</v>
      </c>
      <c r="C9" s="10" t="s">
        <v>54</v>
      </c>
      <c r="D9" s="16">
        <v>109</v>
      </c>
      <c r="F9" s="19" t="s">
        <v>8</v>
      </c>
      <c r="G9" s="23" t="s">
        <v>91</v>
      </c>
      <c r="H9" s="28">
        <v>250</v>
      </c>
    </row>
    <row r="10" spans="2:8" ht="12.75" customHeight="1" x14ac:dyDescent="0.2">
      <c r="B10" s="6">
        <v>7</v>
      </c>
      <c r="C10" s="10" t="s">
        <v>55</v>
      </c>
      <c r="D10" s="16">
        <v>65</v>
      </c>
      <c r="F10" s="19" t="s">
        <v>8</v>
      </c>
      <c r="G10" s="23" t="s">
        <v>92</v>
      </c>
      <c r="H10" s="28">
        <v>270</v>
      </c>
    </row>
    <row r="11" spans="2:8" ht="12.75" customHeight="1" x14ac:dyDescent="0.2">
      <c r="B11" s="6">
        <v>8</v>
      </c>
      <c r="C11" s="10" t="s">
        <v>56</v>
      </c>
      <c r="D11" s="16">
        <v>42</v>
      </c>
      <c r="F11" s="19" t="s">
        <v>8</v>
      </c>
      <c r="G11" s="23" t="s">
        <v>93</v>
      </c>
      <c r="H11" s="28">
        <v>297</v>
      </c>
    </row>
    <row r="12" spans="2:8" ht="12.75" customHeight="1" x14ac:dyDescent="0.2">
      <c r="B12" s="9" t="s">
        <v>29</v>
      </c>
      <c r="C12" s="10"/>
      <c r="D12" s="15"/>
      <c r="F12" s="19" t="s">
        <v>8</v>
      </c>
      <c r="G12" s="23" t="s">
        <v>46</v>
      </c>
      <c r="H12" s="28">
        <v>920</v>
      </c>
    </row>
    <row r="13" spans="2:8" ht="12.75" customHeight="1" x14ac:dyDescent="0.2">
      <c r="B13" s="6">
        <f>B11+1</f>
        <v>9</v>
      </c>
      <c r="C13" s="5" t="s">
        <v>31</v>
      </c>
      <c r="D13" s="16">
        <v>1500</v>
      </c>
      <c r="F13" s="19" t="s">
        <v>11</v>
      </c>
      <c r="G13" s="23" t="s">
        <v>65</v>
      </c>
      <c r="H13" s="29">
        <v>19</v>
      </c>
    </row>
    <row r="14" spans="2:8" ht="12.75" customHeight="1" x14ac:dyDescent="0.2">
      <c r="B14" s="6">
        <f>B13+1</f>
        <v>10</v>
      </c>
      <c r="C14" s="5" t="s">
        <v>32</v>
      </c>
      <c r="D14" s="16">
        <v>400</v>
      </c>
      <c r="F14" s="19" t="s">
        <v>11</v>
      </c>
      <c r="G14" s="23" t="s">
        <v>64</v>
      </c>
      <c r="H14" s="29">
        <v>250</v>
      </c>
    </row>
    <row r="15" spans="2:8" ht="12.75" customHeight="1" x14ac:dyDescent="0.2">
      <c r="B15" s="6">
        <f t="shared" ref="B15:B27" si="1">B14+1</f>
        <v>11</v>
      </c>
      <c r="C15" s="5" t="s">
        <v>26</v>
      </c>
      <c r="D15" s="16" t="s">
        <v>44</v>
      </c>
      <c r="F15" s="19" t="s">
        <v>11</v>
      </c>
      <c r="G15" s="23" t="s">
        <v>70</v>
      </c>
      <c r="H15" s="29">
        <v>663</v>
      </c>
    </row>
    <row r="16" spans="2:8" ht="12.75" customHeight="1" x14ac:dyDescent="0.2">
      <c r="B16" s="6">
        <f t="shared" si="1"/>
        <v>12</v>
      </c>
      <c r="C16" s="5" t="s">
        <v>27</v>
      </c>
      <c r="D16" s="16" t="s">
        <v>44</v>
      </c>
      <c r="F16" s="19" t="s">
        <v>11</v>
      </c>
      <c r="G16" s="23" t="s">
        <v>69</v>
      </c>
      <c r="H16" s="29">
        <v>125</v>
      </c>
    </row>
    <row r="17" spans="2:8" ht="12.75" customHeight="1" x14ac:dyDescent="0.2">
      <c r="B17" s="6">
        <f t="shared" si="1"/>
        <v>13</v>
      </c>
      <c r="C17" s="5" t="s">
        <v>28</v>
      </c>
      <c r="D17" s="16">
        <v>19</v>
      </c>
      <c r="F17" s="19" t="s">
        <v>11</v>
      </c>
      <c r="G17" s="23" t="s">
        <v>68</v>
      </c>
      <c r="H17" s="29">
        <v>75</v>
      </c>
    </row>
    <row r="18" spans="2:8" ht="12.75" customHeight="1" x14ac:dyDescent="0.2">
      <c r="B18" s="6">
        <f t="shared" si="1"/>
        <v>14</v>
      </c>
      <c r="C18" s="5" t="s">
        <v>38</v>
      </c>
      <c r="D18" s="16">
        <v>0</v>
      </c>
      <c r="F18" s="19" t="s">
        <v>11</v>
      </c>
      <c r="G18" s="23" t="s">
        <v>67</v>
      </c>
      <c r="H18" s="29">
        <v>60</v>
      </c>
    </row>
    <row r="19" spans="2:8" ht="12.75" customHeight="1" x14ac:dyDescent="0.2">
      <c r="B19" s="6">
        <f t="shared" si="1"/>
        <v>15</v>
      </c>
      <c r="C19" s="5" t="s">
        <v>30</v>
      </c>
      <c r="D19" s="16">
        <v>400</v>
      </c>
      <c r="F19" s="19" t="s">
        <v>11</v>
      </c>
      <c r="G19" s="23" t="s">
        <v>66</v>
      </c>
      <c r="H19" s="30">
        <v>100</v>
      </c>
    </row>
    <row r="20" spans="2:8" ht="12.75" customHeight="1" x14ac:dyDescent="0.2">
      <c r="B20" s="6">
        <f t="shared" si="1"/>
        <v>16</v>
      </c>
      <c r="C20" s="5" t="s">
        <v>33</v>
      </c>
      <c r="D20" s="16">
        <v>1200</v>
      </c>
      <c r="F20" s="19" t="s">
        <v>11</v>
      </c>
      <c r="G20" s="23" t="s">
        <v>12</v>
      </c>
      <c r="H20" s="29">
        <v>180</v>
      </c>
    </row>
    <row r="21" spans="2:8" ht="12.75" customHeight="1" x14ac:dyDescent="0.2">
      <c r="B21" s="6">
        <f t="shared" si="1"/>
        <v>17</v>
      </c>
      <c r="C21" s="5" t="s">
        <v>36</v>
      </c>
      <c r="D21" s="12">
        <f>451*1.2</f>
        <v>541.19999999999993</v>
      </c>
      <c r="F21" s="19" t="s">
        <v>11</v>
      </c>
      <c r="G21" s="23" t="s">
        <v>60</v>
      </c>
      <c r="H21" s="29">
        <v>350</v>
      </c>
    </row>
    <row r="22" spans="2:8" ht="12.75" customHeight="1" x14ac:dyDescent="0.2">
      <c r="B22" s="6">
        <f t="shared" si="1"/>
        <v>18</v>
      </c>
      <c r="C22" s="5" t="s">
        <v>34</v>
      </c>
      <c r="D22" s="16">
        <v>1000</v>
      </c>
      <c r="F22" s="19" t="s">
        <v>11</v>
      </c>
      <c r="G22" s="23" t="s">
        <v>13</v>
      </c>
      <c r="H22" s="29">
        <v>150</v>
      </c>
    </row>
    <row r="23" spans="2:8" ht="12.75" customHeight="1" x14ac:dyDescent="0.2">
      <c r="B23" s="6">
        <f t="shared" si="1"/>
        <v>19</v>
      </c>
      <c r="C23" s="5" t="s">
        <v>35</v>
      </c>
      <c r="D23" s="16">
        <v>1500</v>
      </c>
      <c r="F23" s="19" t="s">
        <v>11</v>
      </c>
      <c r="G23" s="23" t="s">
        <v>14</v>
      </c>
      <c r="H23" s="29">
        <v>350</v>
      </c>
    </row>
    <row r="24" spans="2:8" ht="12.75" customHeight="1" x14ac:dyDescent="0.2">
      <c r="B24" s="6">
        <f t="shared" si="1"/>
        <v>20</v>
      </c>
      <c r="C24" s="5" t="s">
        <v>39</v>
      </c>
      <c r="D24" s="16" t="s">
        <v>44</v>
      </c>
      <c r="F24" s="19" t="s">
        <v>11</v>
      </c>
      <c r="G24" s="23" t="s">
        <v>15</v>
      </c>
      <c r="H24" s="29">
        <v>100</v>
      </c>
    </row>
    <row r="25" spans="2:8" ht="12.75" customHeight="1" x14ac:dyDescent="0.2">
      <c r="B25" s="6">
        <f t="shared" si="1"/>
        <v>21</v>
      </c>
      <c r="C25" s="5"/>
      <c r="D25" s="16"/>
      <c r="F25" s="19" t="s">
        <v>11</v>
      </c>
      <c r="G25" s="23" t="s">
        <v>16</v>
      </c>
      <c r="H25" s="29">
        <v>75</v>
      </c>
    </row>
    <row r="26" spans="2:8" ht="12.75" customHeight="1" x14ac:dyDescent="0.2">
      <c r="B26" s="6">
        <f t="shared" si="1"/>
        <v>22</v>
      </c>
      <c r="C26" s="5"/>
      <c r="D26" s="16"/>
      <c r="F26" s="19" t="s">
        <v>11</v>
      </c>
      <c r="G26" s="23" t="s">
        <v>17</v>
      </c>
      <c r="H26" s="29">
        <v>100</v>
      </c>
    </row>
    <row r="27" spans="2:8" ht="12.75" customHeight="1" x14ac:dyDescent="0.2">
      <c r="B27" s="6">
        <f t="shared" si="1"/>
        <v>23</v>
      </c>
      <c r="C27" s="5"/>
      <c r="D27" s="16"/>
      <c r="F27" s="19" t="s">
        <v>11</v>
      </c>
      <c r="G27" s="23" t="s">
        <v>18</v>
      </c>
      <c r="H27" s="29"/>
    </row>
    <row r="28" spans="2:8" ht="12.75" customHeight="1" x14ac:dyDescent="0.2">
      <c r="B28" s="9" t="s">
        <v>48</v>
      </c>
      <c r="C28" s="10"/>
      <c r="D28" s="15"/>
      <c r="F28" s="19" t="s">
        <v>11</v>
      </c>
      <c r="G28" s="23" t="s">
        <v>62</v>
      </c>
      <c r="H28" s="29">
        <v>130</v>
      </c>
    </row>
    <row r="29" spans="2:8" ht="12.75" customHeight="1" x14ac:dyDescent="0.2">
      <c r="B29" s="6">
        <f>B27+1</f>
        <v>24</v>
      </c>
      <c r="C29" s="5" t="s">
        <v>40</v>
      </c>
      <c r="D29" s="16">
        <v>300</v>
      </c>
      <c r="F29" s="19" t="s">
        <v>11</v>
      </c>
      <c r="G29" s="23" t="s">
        <v>19</v>
      </c>
      <c r="H29" s="29">
        <v>50</v>
      </c>
    </row>
    <row r="30" spans="2:8" ht="12.75" customHeight="1" x14ac:dyDescent="0.2">
      <c r="B30" s="6">
        <f>B29+1</f>
        <v>25</v>
      </c>
      <c r="C30" s="5" t="s">
        <v>41</v>
      </c>
      <c r="D30" s="16">
        <v>1000</v>
      </c>
      <c r="F30" s="19" t="s">
        <v>11</v>
      </c>
      <c r="G30" s="23" t="s">
        <v>57</v>
      </c>
      <c r="H30" s="29">
        <v>300</v>
      </c>
    </row>
    <row r="31" spans="2:8" ht="12.75" customHeight="1" x14ac:dyDescent="0.2">
      <c r="B31" s="6">
        <f t="shared" ref="B31:B33" si="2">B30+1</f>
        <v>26</v>
      </c>
      <c r="C31" s="5" t="s">
        <v>42</v>
      </c>
      <c r="D31" s="16">
        <v>500</v>
      </c>
      <c r="F31" s="19" t="s">
        <v>11</v>
      </c>
      <c r="G31" s="23" t="s">
        <v>58</v>
      </c>
      <c r="H31" s="29">
        <v>500</v>
      </c>
    </row>
    <row r="32" spans="2:8" ht="12.75" customHeight="1" x14ac:dyDescent="0.2">
      <c r="B32" s="6">
        <f t="shared" si="2"/>
        <v>27</v>
      </c>
      <c r="C32" s="5" t="s">
        <v>43</v>
      </c>
      <c r="D32" s="16" t="s">
        <v>44</v>
      </c>
      <c r="F32" s="19" t="s">
        <v>11</v>
      </c>
      <c r="G32" s="23" t="s">
        <v>20</v>
      </c>
      <c r="H32" s="29">
        <v>700</v>
      </c>
    </row>
    <row r="33" spans="2:8" ht="12.75" customHeight="1" x14ac:dyDescent="0.2">
      <c r="B33" s="6">
        <f t="shared" si="2"/>
        <v>28</v>
      </c>
      <c r="C33" s="5" t="s">
        <v>45</v>
      </c>
      <c r="D33" s="16">
        <v>500</v>
      </c>
      <c r="F33" s="19" t="s">
        <v>21</v>
      </c>
      <c r="G33" s="24" t="s">
        <v>22</v>
      </c>
      <c r="H33" s="29">
        <v>7.5</v>
      </c>
    </row>
    <row r="34" spans="2:8" ht="12.75" customHeight="1" x14ac:dyDescent="0.2">
      <c r="B34" s="6">
        <v>25</v>
      </c>
      <c r="C34" s="5" t="s">
        <v>52</v>
      </c>
      <c r="D34" s="16">
        <v>1000</v>
      </c>
      <c r="F34" s="19" t="s">
        <v>21</v>
      </c>
      <c r="G34" s="24" t="s">
        <v>23</v>
      </c>
      <c r="H34" s="29">
        <v>500</v>
      </c>
    </row>
    <row r="35" spans="2:8" x14ac:dyDescent="0.2">
      <c r="B35" s="6" t="s">
        <v>3</v>
      </c>
      <c r="C35" s="11" t="s">
        <v>50</v>
      </c>
      <c r="D35" s="17">
        <f>SUM(D4:D34)</f>
        <v>14979.2</v>
      </c>
      <c r="F35" s="19" t="s">
        <v>21</v>
      </c>
      <c r="G35" s="24" t="s">
        <v>24</v>
      </c>
      <c r="H35" s="29">
        <v>400</v>
      </c>
    </row>
    <row r="36" spans="2:8" x14ac:dyDescent="0.2">
      <c r="C36" s="5" t="s">
        <v>49</v>
      </c>
      <c r="D36" s="16">
        <f>+H36</f>
        <v>7701.5</v>
      </c>
      <c r="F36" s="20"/>
      <c r="G36" s="25" t="s">
        <v>25</v>
      </c>
      <c r="H36" s="31">
        <f>SUM(H4:H35)</f>
        <v>7701.5</v>
      </c>
    </row>
    <row r="37" spans="2:8" x14ac:dyDescent="0.2">
      <c r="C37" s="11" t="s">
        <v>51</v>
      </c>
      <c r="D37" s="17">
        <f>SUM(D35:D36)</f>
        <v>22680.7</v>
      </c>
      <c r="F37" s="20"/>
      <c r="G37" s="20"/>
      <c r="H37" s="32"/>
    </row>
    <row r="38" spans="2:8" ht="15" x14ac:dyDescent="0.25">
      <c r="F38" s="20"/>
      <c r="G38" s="26" t="s">
        <v>63</v>
      </c>
      <c r="H38" s="21">
        <f>SUM(H9,H10,H11,H20,H19,H18,H17,H4,H15,H16,H31,H28,H12,H13,H14,H30,H35)</f>
        <v>5039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90" zoomScaleNormal="90" workbookViewId="0">
      <selection activeCell="D27" sqref="D27"/>
    </sheetView>
  </sheetViews>
  <sheetFormatPr defaultRowHeight="15" x14ac:dyDescent="0.25"/>
  <cols>
    <col min="2" max="2" width="12.5703125" customWidth="1"/>
    <col min="3" max="3" width="26.42578125" customWidth="1"/>
  </cols>
  <sheetData>
    <row r="1" spans="1:4" x14ac:dyDescent="0.25">
      <c r="A1" s="18" t="s">
        <v>71</v>
      </c>
    </row>
    <row r="3" spans="1:4" x14ac:dyDescent="0.25">
      <c r="B3" s="4" t="s">
        <v>6</v>
      </c>
      <c r="C3" s="4" t="s">
        <v>7</v>
      </c>
      <c r="D3" s="4" t="s">
        <v>1</v>
      </c>
    </row>
    <row r="4" spans="1:4" x14ac:dyDescent="0.25">
      <c r="B4" s="33" t="s">
        <v>8</v>
      </c>
      <c r="C4" s="33" t="s">
        <v>72</v>
      </c>
      <c r="D4" s="34">
        <v>300</v>
      </c>
    </row>
    <row r="5" spans="1:4" ht="30" x14ac:dyDescent="0.25">
      <c r="B5" s="33" t="s">
        <v>8</v>
      </c>
      <c r="C5" s="33" t="s">
        <v>78</v>
      </c>
      <c r="D5" s="34">
        <v>200</v>
      </c>
    </row>
    <row r="6" spans="1:4" x14ac:dyDescent="0.25">
      <c r="B6" s="33" t="s">
        <v>8</v>
      </c>
      <c r="C6" s="33" t="s">
        <v>83</v>
      </c>
      <c r="D6" s="34">
        <v>150</v>
      </c>
    </row>
    <row r="7" spans="1:4" x14ac:dyDescent="0.25">
      <c r="B7" s="33" t="s">
        <v>8</v>
      </c>
      <c r="C7" s="33" t="s">
        <v>86</v>
      </c>
      <c r="D7" s="34">
        <v>100</v>
      </c>
    </row>
    <row r="8" spans="1:4" x14ac:dyDescent="0.25">
      <c r="B8" s="33" t="s">
        <v>8</v>
      </c>
      <c r="C8" s="33" t="s">
        <v>85</v>
      </c>
      <c r="D8" s="34">
        <v>250</v>
      </c>
    </row>
    <row r="9" spans="1:4" x14ac:dyDescent="0.25">
      <c r="B9" s="33" t="s">
        <v>8</v>
      </c>
      <c r="C9" s="33" t="s">
        <v>84</v>
      </c>
      <c r="D9" s="34">
        <v>650</v>
      </c>
    </row>
    <row r="10" spans="1:4" x14ac:dyDescent="0.25">
      <c r="B10" s="33"/>
      <c r="C10" s="33"/>
      <c r="D10" s="34"/>
    </row>
    <row r="11" spans="1:4" ht="45" x14ac:dyDescent="0.25">
      <c r="B11" s="33" t="s">
        <v>11</v>
      </c>
      <c r="C11" s="33" t="s">
        <v>89</v>
      </c>
      <c r="D11" s="34">
        <v>887</v>
      </c>
    </row>
    <row r="12" spans="1:4" ht="30" x14ac:dyDescent="0.25">
      <c r="B12" s="33" t="s">
        <v>11</v>
      </c>
      <c r="C12" s="33" t="s">
        <v>73</v>
      </c>
      <c r="D12" s="34">
        <v>750</v>
      </c>
    </row>
    <row r="13" spans="1:4" ht="45" x14ac:dyDescent="0.25">
      <c r="B13" s="33" t="s">
        <v>11</v>
      </c>
      <c r="C13" s="33" t="s">
        <v>88</v>
      </c>
      <c r="D13" s="34">
        <v>750</v>
      </c>
    </row>
    <row r="14" spans="1:4" x14ac:dyDescent="0.25">
      <c r="B14" s="33" t="s">
        <v>11</v>
      </c>
      <c r="C14" s="33" t="s">
        <v>81</v>
      </c>
      <c r="D14" s="34">
        <v>200</v>
      </c>
    </row>
    <row r="15" spans="1:4" x14ac:dyDescent="0.25">
      <c r="B15" s="33" t="s">
        <v>11</v>
      </c>
      <c r="C15" s="33" t="s">
        <v>82</v>
      </c>
      <c r="D15" s="34">
        <v>100</v>
      </c>
    </row>
    <row r="16" spans="1:4" x14ac:dyDescent="0.25">
      <c r="B16" s="33" t="s">
        <v>11</v>
      </c>
      <c r="C16" s="33" t="s">
        <v>87</v>
      </c>
      <c r="D16" s="34">
        <v>150</v>
      </c>
    </row>
    <row r="17" spans="2:4" ht="30" x14ac:dyDescent="0.25">
      <c r="B17" s="33" t="s">
        <v>11</v>
      </c>
      <c r="C17" s="33" t="s">
        <v>75</v>
      </c>
      <c r="D17" s="34">
        <v>250</v>
      </c>
    </row>
    <row r="18" spans="2:4" ht="30" x14ac:dyDescent="0.25">
      <c r="B18" s="33" t="s">
        <v>11</v>
      </c>
      <c r="C18" s="33" t="s">
        <v>76</v>
      </c>
      <c r="D18" s="34">
        <v>400</v>
      </c>
    </row>
    <row r="19" spans="2:4" ht="30" x14ac:dyDescent="0.25">
      <c r="B19" s="33" t="s">
        <v>11</v>
      </c>
      <c r="C19" s="33" t="s">
        <v>95</v>
      </c>
      <c r="D19" s="34">
        <v>100</v>
      </c>
    </row>
    <row r="20" spans="2:4" x14ac:dyDescent="0.25">
      <c r="B20" s="33" t="s">
        <v>11</v>
      </c>
      <c r="C20" s="33" t="s">
        <v>77</v>
      </c>
      <c r="D20" s="34">
        <v>350</v>
      </c>
    </row>
    <row r="21" spans="2:4" x14ac:dyDescent="0.25">
      <c r="B21" s="33"/>
      <c r="C21" s="33"/>
      <c r="D21" s="34"/>
    </row>
    <row r="22" spans="2:4" x14ac:dyDescent="0.25">
      <c r="B22" s="33" t="s">
        <v>21</v>
      </c>
      <c r="C22" s="33" t="s">
        <v>79</v>
      </c>
      <c r="D22" s="34">
        <v>588</v>
      </c>
    </row>
    <row r="23" spans="2:4" x14ac:dyDescent="0.25">
      <c r="B23" s="33" t="s">
        <v>21</v>
      </c>
      <c r="C23" s="33" t="s">
        <v>80</v>
      </c>
      <c r="D23" s="34">
        <v>130</v>
      </c>
    </row>
    <row r="24" spans="2:4" ht="30" x14ac:dyDescent="0.25">
      <c r="B24" s="33" t="s">
        <v>21</v>
      </c>
      <c r="C24" s="33" t="s">
        <v>90</v>
      </c>
      <c r="D24" s="34">
        <v>200</v>
      </c>
    </row>
    <row r="25" spans="2:4" x14ac:dyDescent="0.25">
      <c r="B25" s="35"/>
      <c r="C25" s="36" t="s">
        <v>74</v>
      </c>
      <c r="D25" s="37">
        <f>SUM(D4:D24)</f>
        <v>6505</v>
      </c>
    </row>
    <row r="26" spans="2:4" x14ac:dyDescent="0.25">
      <c r="B26" s="38"/>
      <c r="C26" s="39" t="s">
        <v>94</v>
      </c>
      <c r="D26" s="40">
        <f>D22+D13+D11+D9+D8+D7+D6+D5</f>
        <v>3575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</vt:lpstr>
      <vt:lpstr>2019-20</vt:lpstr>
      <vt:lpstr>'2018-19'!Print_Area</vt:lpstr>
    </vt:vector>
  </TitlesOfParts>
  <Company>East London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Adediran Ayomide</cp:lastModifiedBy>
  <cp:lastPrinted>2018-01-24T10:56:46Z</cp:lastPrinted>
  <dcterms:created xsi:type="dcterms:W3CDTF">2017-12-22T14:30:00Z</dcterms:created>
  <dcterms:modified xsi:type="dcterms:W3CDTF">2019-08-16T09:55:28Z</dcterms:modified>
</cp:coreProperties>
</file>