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60" yWindow="4830" windowWidth="14040" windowHeight="4635"/>
  </bookViews>
  <sheets>
    <sheet name="Property" sheetId="1" r:id="rId1"/>
    <sheet name="Valuations" sheetId="9" r:id="rId2"/>
    <sheet name="Questions" sheetId="2" state="hidden" r:id="rId3"/>
    <sheet name="L&amp;B RENTS" sheetId="3" state="hidden" r:id="rId4"/>
    <sheet name="Sheet2" sheetId="4" state="hidden" r:id="rId5"/>
    <sheet name="Sheet3" sheetId="5" state="hidden" r:id="rId6"/>
    <sheet name="PROPERT ONLY" sheetId="6" state="hidden" r:id="rId7"/>
    <sheet name="Navina Actions" sheetId="7" state="hidden" r:id="rId8"/>
    <sheet name="Sheet1" sheetId="8" state="hidden" r:id="rId9"/>
  </sheets>
  <externalReferences>
    <externalReference r:id="rId10"/>
  </externalReferences>
  <definedNames>
    <definedName name="_xlnm._FilterDatabase" localSheetId="6" hidden="1">'PROPERT ONLY'!$A$136:$Z$160</definedName>
    <definedName name="_xlnm._FilterDatabase" localSheetId="0" hidden="1">Property!$B$5:$CF$24</definedName>
    <definedName name="rngNonFreeholdSites">[1]Validation!$J$2:$J$3</definedName>
    <definedName name="Sites">Valuations!$A$7:$A$50</definedName>
  </definedNames>
  <calcPr calcId="145621"/>
</workbook>
</file>

<file path=xl/calcChain.xml><?xml version="1.0" encoding="utf-8"?>
<calcChain xmlns="http://schemas.openxmlformats.org/spreadsheetml/2006/main">
  <c r="E7" i="9" l="1"/>
  <c r="E51" i="9" s="1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B51" i="9"/>
  <c r="C51" i="9"/>
  <c r="N75" i="1" l="1"/>
  <c r="R23" i="1" l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33" i="1"/>
  <c r="R32" i="1"/>
  <c r="R31" i="1"/>
  <c r="R30" i="1"/>
  <c r="R29" i="1"/>
  <c r="R28" i="1"/>
  <c r="R27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61" i="1"/>
  <c r="R60" i="1"/>
  <c r="R59" i="1"/>
  <c r="R58" i="1"/>
  <c r="R57" i="1"/>
  <c r="R56" i="1"/>
  <c r="R55" i="1"/>
  <c r="R72" i="1"/>
  <c r="R71" i="1"/>
  <c r="R70" i="1"/>
  <c r="R69" i="1"/>
  <c r="R68" i="1"/>
  <c r="R67" i="1"/>
  <c r="R66" i="1"/>
  <c r="R65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0" i="1"/>
  <c r="R99" i="1"/>
  <c r="R98" i="1"/>
  <c r="R97" i="1"/>
  <c r="R96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B24" i="1" l="1"/>
  <c r="N122" i="1" l="1"/>
  <c r="R73" i="1" l="1"/>
  <c r="A164" i="7" l="1"/>
  <c r="A160" i="7"/>
  <c r="A125" i="7"/>
  <c r="A72" i="7"/>
  <c r="A60" i="7"/>
  <c r="A36" i="7"/>
  <c r="A22" i="7"/>
  <c r="I165" i="6"/>
  <c r="A165" i="6"/>
  <c r="I160" i="6"/>
  <c r="A160" i="6"/>
  <c r="I125" i="6"/>
  <c r="A125" i="6"/>
  <c r="I103" i="6"/>
  <c r="J88" i="6"/>
  <c r="I88" i="6"/>
  <c r="V78" i="6"/>
  <c r="J72" i="6"/>
  <c r="I72" i="6"/>
  <c r="A72" i="6"/>
  <c r="I62" i="6"/>
  <c r="J60" i="6"/>
  <c r="I60" i="6"/>
  <c r="A60" i="6"/>
  <c r="V58" i="6"/>
  <c r="J36" i="6"/>
  <c r="I36" i="6"/>
  <c r="A36" i="6"/>
  <c r="J22" i="6"/>
  <c r="I22" i="6"/>
  <c r="A22" i="6"/>
  <c r="F4" i="4"/>
  <c r="E11" i="2"/>
  <c r="AE66" i="1"/>
  <c r="N62" i="1"/>
  <c r="R62" i="1" s="1"/>
  <c r="B62" i="1"/>
  <c r="N54" i="1"/>
  <c r="N52" i="1"/>
  <c r="R52" i="1" s="1"/>
  <c r="AE50" i="1"/>
  <c r="N34" i="1"/>
  <c r="R34" i="1" s="1"/>
  <c r="B34" i="1"/>
  <c r="N24" i="1"/>
  <c r="R24" i="1" s="1"/>
</calcChain>
</file>

<file path=xl/comments1.xml><?xml version="1.0" encoding="utf-8"?>
<comments xmlns="http://schemas.openxmlformats.org/spreadsheetml/2006/main">
  <authors>
    <author>Riedel Frank</author>
    <author>James Sonny</author>
  </authors>
  <commentList>
    <comment ref="AE30" authorId="0">
      <text/>
    </comment>
    <comment ref="B33" authorId="1">
      <text>
        <r>
          <rPr>
            <b/>
            <sz val="9"/>
            <color indexed="81"/>
            <rFont val="Tahoma"/>
            <family val="2"/>
          </rPr>
          <t xml:space="preserve">Send notice to vacate 23rd December 2018 </t>
        </r>
      </text>
    </comment>
    <comment ref="AH37" authorId="0">
      <text>
        <r>
          <rPr>
            <b/>
            <sz val="9"/>
            <color indexed="81"/>
            <rFont val="Tahoma"/>
            <family val="2"/>
          </rPr>
          <t>no rates bill received yet</t>
        </r>
      </text>
    </comment>
    <comment ref="AG38" authorId="0">
      <text>
        <r>
          <rPr>
            <b/>
            <sz val="9"/>
            <color indexed="81"/>
            <rFont val="Tahoma"/>
            <family val="2"/>
          </rPr>
          <t>We receive £64'663 back from NHSE
Nett cost £774'914</t>
        </r>
      </text>
    </comment>
    <comment ref="Z142" authorId="0">
      <text>
        <r>
          <rPr>
            <b/>
            <sz val="9"/>
            <color indexed="81"/>
            <rFont val="Tahoma"/>
            <family val="2"/>
          </rPr>
          <t>Lease asigned on SEP 2015 from prvious provider (CAN)</t>
        </r>
      </text>
    </comment>
    <comment ref="AB142" authorId="0">
      <text>
        <r>
          <rPr>
            <b/>
            <sz val="9"/>
            <color indexed="81"/>
            <rFont val="Tahoma"/>
            <family val="2"/>
          </rPr>
          <t xml:space="preserve">Notice must be given 1 Jan 2018 - effective August 2018
See lease for **Delapidation Obligations if break clause is to be excercises.
</t>
        </r>
      </text>
    </comment>
  </commentList>
</comments>
</file>

<file path=xl/comments2.xml><?xml version="1.0" encoding="utf-8"?>
<comments xmlns="http://schemas.openxmlformats.org/spreadsheetml/2006/main">
  <authors>
    <author>Riedel Frank</author>
    <author>Toll Adam</author>
  </authors>
  <commentList>
    <comment ref="V6" authorId="0">
      <text>
        <r>
          <rPr>
            <b/>
            <sz val="9"/>
            <color indexed="81"/>
            <rFont val="Tahoma"/>
            <family val="2"/>
          </rPr>
          <t xml:space="preserve">Updated 21/03/17 Rental Element Only 
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>Riedel Frank:</t>
        </r>
        <r>
          <rPr>
            <sz val="9"/>
            <color indexed="81"/>
            <rFont val="Tahoma"/>
            <family val="2"/>
          </rPr>
          <t xml:space="preserve">
Mike Craig AssocRICS
Spencer Craig Partnership 
Offices At: 
Fiscal House,                2nd Floor,
76 Station Way              100a Chalk Farm Road
Buckhurst Hill,               London,
Essex IG9 6LL               NW1 8EH
T: 020 8498 9292           T: 020 7424 8922
F: 020 8498 9293           T: 020 7183 8979
            Web: www.spencercraig.com
              Email: mike@spencercraig.com
</t>
        </r>
      </text>
    </comment>
    <comment ref="O107" authorId="0">
      <text>
        <r>
          <rPr>
            <b/>
            <sz val="9"/>
            <color indexed="81"/>
            <rFont val="Tahoma"/>
            <family val="2"/>
          </rPr>
          <t>Agent: 
PAUL JESSOP
Jessop &amp; Co
AW House
6/8 Stuart Street
Luton
LU1 2SJ
Landlord:
Landchief Ltd
Houghton Hall
The Green
Houghton Regis
Dunstable
LU5 5DY</t>
        </r>
      </text>
    </comment>
    <comment ref="Q150" authorId="0">
      <text>
        <r>
          <rPr>
            <b/>
            <sz val="9"/>
            <color indexed="81"/>
            <rFont val="Tahoma"/>
            <family val="2"/>
          </rPr>
          <t>Lease asigned on SEP 2015 from prvious provider (CAN)</t>
        </r>
      </text>
    </comment>
    <comment ref="S150" authorId="0">
      <text>
        <r>
          <rPr>
            <b/>
            <sz val="9"/>
            <color indexed="81"/>
            <rFont val="Tahoma"/>
            <family val="2"/>
          </rPr>
          <t xml:space="preserve">Notice must be given 1 Jan 2018 - effective August 2018
See lease for **Delapidation Obligations if break clause is to be excercises.
</t>
        </r>
      </text>
    </comment>
    <comment ref="C154" authorId="1">
      <text>
        <r>
          <rPr>
            <b/>
            <sz val="9"/>
            <color indexed="81"/>
            <rFont val="Tahoma"/>
            <family val="2"/>
          </rPr>
          <t>Toll Adam: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Riedel Frank</author>
    <author>Toll Adam</author>
  </authors>
  <commentList>
    <comment ref="C86" authorId="0">
      <text>
        <r>
          <rPr>
            <b/>
            <sz val="9"/>
            <color indexed="81"/>
            <rFont val="Tahoma"/>
            <family val="2"/>
          </rPr>
          <t>Riedel Frank:</t>
        </r>
        <r>
          <rPr>
            <sz val="9"/>
            <color indexed="81"/>
            <rFont val="Tahoma"/>
            <family val="2"/>
          </rPr>
          <t xml:space="preserve">
Mike Craig AssocRICS
Spencer Craig Partnership 
Offices At: 
Fiscal House,                2nd Floor,
76 Station Way              100a Chalk Farm Road
Buckhurst Hill,               London,
Essex IG9 6LL               NW1 8EH
T: 020 8498 9292           T: 020 7424 8922
F: 020 8498 9293           T: 020 7183 8979
            Web: www.spencercraig.com
              Email: mike@spencercraig.com
</t>
        </r>
      </text>
    </comment>
    <comment ref="C154" authorId="1">
      <text>
        <r>
          <rPr>
            <b/>
            <sz val="9"/>
            <color indexed="81"/>
            <rFont val="Tahoma"/>
            <family val="2"/>
          </rPr>
          <t>Toll Adam: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<sst xmlns="http://schemas.openxmlformats.org/spreadsheetml/2006/main" count="8363" uniqueCount="1654">
  <si>
    <t xml:space="preserve">GIA M2     </t>
  </si>
  <si>
    <t>Land Area 
(HA)</t>
  </si>
  <si>
    <t xml:space="preserve">Tower Hamlets Centre for Mental Health, Mile End, 275 Bancroft Road, E1 4DG </t>
  </si>
  <si>
    <t xml:space="preserve">AMH </t>
  </si>
  <si>
    <t>2005 - present</t>
  </si>
  <si>
    <t>n/a</t>
  </si>
  <si>
    <t>Bart's Health</t>
  </si>
  <si>
    <t>LH</t>
  </si>
  <si>
    <t>94 years</t>
  </si>
  <si>
    <t>na</t>
  </si>
  <si>
    <t>SLA</t>
  </si>
  <si>
    <t>Monitored</t>
  </si>
  <si>
    <t>Mile End Hospital, 275 Bancroft Road, E1 4DG</t>
  </si>
  <si>
    <t>LH - NHS</t>
  </si>
  <si>
    <t>91 years</t>
  </si>
  <si>
    <t>Robinson Centre</t>
  </si>
  <si>
    <t>MHCOP CMHT</t>
  </si>
  <si>
    <t>pre - 1948</t>
  </si>
  <si>
    <t>as above</t>
  </si>
  <si>
    <t>Burdett House (part Grnd, 1st &amp; 2nd floors)</t>
  </si>
  <si>
    <t>Office, OPD, MTT,Psych, Comm PD, 
CIS, E&amp;F</t>
  </si>
  <si>
    <t>Bancroft Unit - Columbia Ward</t>
  </si>
  <si>
    <t>MHCOP Inpatient</t>
  </si>
  <si>
    <t>Mile End SAU, Beamont House</t>
  </si>
  <si>
    <t>SAU</t>
  </si>
  <si>
    <t>LIFTCo - ULPA</t>
  </si>
  <si>
    <t>Pharmacy</t>
  </si>
  <si>
    <t>part Listed</t>
  </si>
  <si>
    <t>MHCOP/RAID (Liaison)</t>
  </si>
  <si>
    <t>yes</t>
  </si>
  <si>
    <t xml:space="preserve">LH - NHS </t>
  </si>
  <si>
    <t>Step &amp; Wap CMHT, Glasshouse Fields, E1W 3AF</t>
  </si>
  <si>
    <t xml:space="preserve">CMHT </t>
  </si>
  <si>
    <t>Newlon Housing Association</t>
  </si>
  <si>
    <t>121 years</t>
  </si>
  <si>
    <t>Peppercorn</t>
  </si>
  <si>
    <t>ELFT</t>
  </si>
  <si>
    <t>Yes</t>
  </si>
  <si>
    <t>Isle of Dogs, CMHT, Barkentine Centre, 121 Westferry Road, Isle of Dogs, London E14 8JH</t>
  </si>
  <si>
    <t>Community Health Partnerships</t>
  </si>
  <si>
    <t>LIFTCo</t>
  </si>
  <si>
    <t xml:space="preserve">The Green, Ground Floor, 1 Roger Dowley Court, Russia Lane,London,E29NJ </t>
  </si>
  <si>
    <t>IT/IMT/IG/Mental Health ACT Office</t>
  </si>
  <si>
    <t>1985 - 1994</t>
  </si>
  <si>
    <t>77 years</t>
  </si>
  <si>
    <t>NHS Property Services</t>
  </si>
  <si>
    <t xml:space="preserve">Emmanual Miller Centre, 1st Floor, 11 Gill Street, London, E14 8HQ </t>
  </si>
  <si>
    <t>CAMHS</t>
  </si>
  <si>
    <t>LH - NHSPS</t>
  </si>
  <si>
    <t>Rehab, Clozapine, Therapy Club; AOS</t>
  </si>
  <si>
    <t>Santuary Housing Association</t>
  </si>
  <si>
    <t>991 years</t>
  </si>
  <si>
    <t>CMHT, EIS, EDS</t>
  </si>
  <si>
    <t>Frogmore</t>
  </si>
  <si>
    <t>196 years</t>
  </si>
  <si>
    <t xml:space="preserve"> 30 June 2210</t>
  </si>
  <si>
    <t xml:space="preserve">City &amp; Hackney Centre for Mental Health, Homerton Row, London, E9 8SR </t>
  </si>
  <si>
    <t>1995 - 2004</t>
  </si>
  <si>
    <t>HUHFT</t>
  </si>
  <si>
    <t>80 years</t>
  </si>
  <si>
    <t>Anita Electronics</t>
  </si>
  <si>
    <t>South Hackney CMHT, Donald Winnicott Centre, London, E2 9AG</t>
  </si>
  <si>
    <t>CMHT</t>
  </si>
  <si>
    <t>1975- 1984</t>
  </si>
  <si>
    <t xml:space="preserve">The Lodge , 2 Crozier Terrace, London, E9 8BE </t>
  </si>
  <si>
    <t>MHCOP</t>
  </si>
  <si>
    <t xml:space="preserve">ELFT </t>
  </si>
  <si>
    <t>Primrose Centre, 23 Primrose Square E9 7TS</t>
  </si>
  <si>
    <t>EIS, Rehab</t>
  </si>
  <si>
    <t>London Borough of Hackney</t>
  </si>
  <si>
    <t xml:space="preserve">John Scott Health Centre, Green Lane, London, N4 2EY, Part 1st Floor </t>
  </si>
  <si>
    <t>15 Homerton Row Rehabilitation Centre, London, E9 8ED</t>
  </si>
  <si>
    <t>1965 - 1974</t>
  </si>
  <si>
    <t>0 years</t>
  </si>
  <si>
    <t>30 Felstead Street, London E9 5LG</t>
  </si>
  <si>
    <t>Family Mosaic Housing Association</t>
  </si>
  <si>
    <t>120 years</t>
  </si>
  <si>
    <t>Newham Centre for Mental Health, Glen Road, London, E13 8SP</t>
  </si>
  <si>
    <t>GH Newham</t>
  </si>
  <si>
    <t>PFI</t>
  </si>
  <si>
    <t>23 years</t>
  </si>
  <si>
    <t>4th July 2037</t>
  </si>
  <si>
    <t>Newham Day/Academic Centre, Glen Road, London, E13 8SP</t>
  </si>
  <si>
    <t>Academic/Day Centre</t>
  </si>
  <si>
    <t>Coborn Adolescent Unit, Glen Road, London, E13 8SP</t>
  </si>
  <si>
    <t>Passmore Edwards, 313 Shrewsbury, Forest Gate, London, E7 8QR</t>
  </si>
  <si>
    <t>CMHT NE / EIS / CCN</t>
  </si>
  <si>
    <t>CMHT  NW</t>
  </si>
  <si>
    <t>First Avenue Day Hospital, 1st Avenue Road, London, E13 8AP</t>
  </si>
  <si>
    <t>1st Floor Annexe,  Shrewsbury Centre,  Shrewsbury Road, Forest Gate, London, E7 8QR</t>
  </si>
  <si>
    <t>1975 - 1984</t>
  </si>
  <si>
    <t xml:space="preserve">York House, 411 Barking Road, London, E6 8AL </t>
  </si>
  <si>
    <t>CFCS</t>
  </si>
  <si>
    <t>Renew Counselling</t>
  </si>
  <si>
    <t>9 years</t>
  </si>
  <si>
    <t>12th February 2018 subject to giving 
no less than three months written notice</t>
  </si>
  <si>
    <t xml:space="preserve">Peppercorn until 11/02/2016, 
then £24,000 from 12/02/2016  </t>
  </si>
  <si>
    <t>409 Stratford High Street, London E15 4QZ</t>
  </si>
  <si>
    <t>7 years</t>
  </si>
  <si>
    <t>115 Balaam Street, London, E13 8AF</t>
  </si>
  <si>
    <t>PTS/Clozapine Clinic</t>
  </si>
  <si>
    <t>121 Balaam Street, London, E13 8AF</t>
  </si>
  <si>
    <t>Various Primary Care Clinics</t>
  </si>
  <si>
    <t>Child Health</t>
  </si>
  <si>
    <t>Podiatry</t>
  </si>
  <si>
    <t>University of East London</t>
  </si>
  <si>
    <t>2 years</t>
  </si>
  <si>
    <t>05 December 2011, 
and each anniversary of this date until 04 December 2015</t>
  </si>
  <si>
    <t>Sickle Cell &amp; Thalasaemia</t>
  </si>
  <si>
    <t>Amala Properties Limited</t>
  </si>
  <si>
    <t>14 years</t>
  </si>
  <si>
    <t xml:space="preserve">Any date  within the period commencing
 1st April 2016 and ending on 30th March 2028  </t>
  </si>
  <si>
    <t>01 April 2016, and 
every 3rd anninversay thereafter</t>
  </si>
  <si>
    <t>Wheelchair Services/Physio</t>
  </si>
  <si>
    <t xml:space="preserve">Ringtrop Limited </t>
  </si>
  <si>
    <t xml:space="preserve">FORENSIC </t>
  </si>
  <si>
    <t>FORENSIC Reception</t>
  </si>
  <si>
    <t>FORENSIC</t>
  </si>
  <si>
    <t>Recovery Unit</t>
  </si>
  <si>
    <t>9 Alie Street, London, E1 8DE</t>
  </si>
  <si>
    <t>CORPORATE</t>
  </si>
  <si>
    <t>IAPT</t>
  </si>
  <si>
    <t>5 years</t>
  </si>
  <si>
    <t>Landlord break right after issue of 12 months formal notice is effective after the 
16 December 2015</t>
  </si>
  <si>
    <t xml:space="preserve"> 29 April 2019</t>
  </si>
  <si>
    <t>MAPA Training</t>
  </si>
  <si>
    <t>Richard Albert George Fearn</t>
  </si>
  <si>
    <t>2nd anniversary from 10/10/2013 (09/10/2015)</t>
  </si>
  <si>
    <t>Edgware Community Hospital, Burnt Oak Broadway, Edgware, Middlesex, HA8 0AD</t>
  </si>
  <si>
    <t>S&amp;LT</t>
  </si>
  <si>
    <t>7th Oct 2013</t>
  </si>
  <si>
    <t>3 years</t>
  </si>
  <si>
    <t>co-terminus with Clinical Service Contract</t>
  </si>
  <si>
    <t>Please refer to lease</t>
  </si>
  <si>
    <t>Stepping Stones Building, Burnt Oak Broadway, Edgware, Middlesex, HA8 0AD</t>
  </si>
  <si>
    <t>S&amp;LT - admin</t>
  </si>
  <si>
    <t>Pre-1948</t>
  </si>
  <si>
    <t>8th Oct 2013</t>
  </si>
  <si>
    <t xml:space="preserve">Torrington Park Health Centre, 16 Torrington Park, North Finchley, London, N12 9SS </t>
  </si>
  <si>
    <t>9th Oct 2013</t>
  </si>
  <si>
    <t>Mill Hill Clinic, Hartley Avenue, London, NW7 2HX</t>
  </si>
  <si>
    <t>Central London Community Hospitals NHS Trust</t>
  </si>
  <si>
    <t>10th Oct 2013</t>
  </si>
  <si>
    <t>Watling Clinic, 36  Cressingham Road, Edgware, Middlesex, HA8 0RW</t>
  </si>
  <si>
    <t>11th Oct 2013</t>
  </si>
  <si>
    <t>Oak Lane Clinic, Oak Lane, East Finchley, N2 8LT</t>
  </si>
  <si>
    <t>12th Oct 2013</t>
  </si>
  <si>
    <t>Grahame Park Health Centre, The Concourse, Grahame Park Estate, London, NW9 5XT</t>
  </si>
  <si>
    <t>13th Oct 2013</t>
  </si>
  <si>
    <t xml:space="preserve">Vale Drive Health Centre, Vale Drive, Herts, EN5 2ED </t>
  </si>
  <si>
    <t>14th Oct 2013</t>
  </si>
  <si>
    <t>Trend House, Dallow Road, Luton, LU1 1PP</t>
  </si>
  <si>
    <t>Trend House Limited</t>
  </si>
  <si>
    <t>4 years</t>
  </si>
  <si>
    <t>15 December 2016
co-terminus with Clinical Service Contract</t>
  </si>
  <si>
    <t>£39,860 pa, rent paid until 2015</t>
  </si>
  <si>
    <t>Learning Disability</t>
  </si>
  <si>
    <t>Workspace Group</t>
  </si>
  <si>
    <t>1975 - 1985</t>
  </si>
  <si>
    <t>Community Neurological Services</t>
  </si>
  <si>
    <t>Various Clinics</t>
  </si>
  <si>
    <t>West Ham Lane Health Centre, London E15 4PT</t>
  </si>
  <si>
    <t>Child Health/Family Planning</t>
  </si>
  <si>
    <t>In-patient MHCOP/Elderly Carer</t>
  </si>
  <si>
    <t>East Ham Memorial Hospital, 1st &amp; 2nd Floors, 313 Shrewsbury, Forest Gate, London, E7 8QR</t>
  </si>
  <si>
    <t>RRT/AOS</t>
  </si>
  <si>
    <t>Click Here</t>
  </si>
  <si>
    <t>Click here</t>
  </si>
  <si>
    <t>The Centre Manor Park, Church Road, London E12 6AQ</t>
  </si>
  <si>
    <t>105 London Road, Luton, LU1 3RG</t>
  </si>
  <si>
    <t>Inpatient Rehabilitation Unit</t>
  </si>
  <si>
    <t>54 Lewsey Road, Luton, LU4 0EP</t>
  </si>
  <si>
    <t>On Call Doctors Accommodation</t>
  </si>
  <si>
    <t>Charter House, Alma Street, Luton, LU1 2PL</t>
  </si>
  <si>
    <t>Luton &amp; Central Beds MH Inpatient Unit 1 - Ground Floor - Crystal Ward, Calnwood Road, Luton, LU4 0LX</t>
  </si>
  <si>
    <t>Mainly Offices</t>
  </si>
  <si>
    <t>Luton &amp; Central Beds MH Inpatient Unit 2 - Robin Pinto Ward, Calnwood Road, Luton, LU4 0FB</t>
  </si>
  <si>
    <t>Luton &amp; Central Beds MH Inpatient Unit 2 - Admin Block, Calnwood Road, Luton, LU4 0FB</t>
  </si>
  <si>
    <t>Luton &amp; Central Beds MH Inpatient Unit 2 - Multi Purpose Hall, Calnwood Road, Luton, LU4 0FB</t>
  </si>
  <si>
    <t>Luton &amp; Central Beds MH Inpatient Unit 2 - Onyx Ward, Calnwood Road, Luton, LU4 0FB</t>
  </si>
  <si>
    <t>Luton &amp; Central Beds MH Inpatient Unit 2 - ECT Suite and Pharmacy, Calnwood Road, Luton, LU4 0FB</t>
  </si>
  <si>
    <t>Luton &amp; Central Beds MH Inpatient Unit 3 - Coral Ward, Calnwood Road, Luton, LU4 0DZ</t>
  </si>
  <si>
    <t>Luton &amp; Central Beds MH Inpatient Unit 3 - Jade Ward, Calnwood Road, Luton, LU4 0DZ</t>
  </si>
  <si>
    <t>Luton &amp; Central Beds MH Inpatient Unit 3 - Section 136 Unit, Calnwood Road, Luton, LU4 0DZ</t>
  </si>
  <si>
    <t>Unknown</t>
  </si>
  <si>
    <t>Day Resource Centre, Bedford Health Village, 3 Kimbolton Road, Bedford, MK40 2NU</t>
  </si>
  <si>
    <t>Florence Ball House, Bedford Health Village, 3 Kimbolton Road, Bedford, MK40 2NT</t>
  </si>
  <si>
    <t>Fountains Court, Bedford Health Village, 3 Kimbolton Road, Bedford, MK40 2NT</t>
  </si>
  <si>
    <t>Trainee Doctors Residence</t>
  </si>
  <si>
    <t>119 Balaam Street, London, E13 8AF</t>
  </si>
  <si>
    <t>117 Balaam St, London, E13 8AF</t>
  </si>
  <si>
    <t>1975-1984</t>
  </si>
  <si>
    <t>Thames Ward</t>
  </si>
  <si>
    <t>Continuing Care and MHCOP Memory Clinic</t>
  </si>
  <si>
    <t>Community Recover Team</t>
  </si>
  <si>
    <t>IAPT &amp; Various Clinics</t>
  </si>
  <si>
    <t>Richmond Wellbeing Services</t>
  </si>
  <si>
    <t>Newham Psychological Therapies</t>
  </si>
  <si>
    <t>Changing Lanes</t>
  </si>
  <si>
    <t>26 Shore Road,</t>
  </si>
  <si>
    <t>5 Yr/6mth</t>
  </si>
  <si>
    <t>tbc</t>
  </si>
  <si>
    <t xml:space="preserve">TOWER HAMLETS  </t>
  </si>
  <si>
    <t xml:space="preserve">CITY &amp; HACKNEY    </t>
  </si>
  <si>
    <t>NEWHAM</t>
  </si>
  <si>
    <t xml:space="preserve">BEDFORD </t>
  </si>
  <si>
    <t xml:space="preserve">LUTON </t>
  </si>
  <si>
    <t xml:space="preserve">TRUSTWIDE  </t>
  </si>
  <si>
    <t xml:space="preserve">COMMUNITY HEALTH NEWHAM </t>
  </si>
  <si>
    <t>FORENSICS</t>
  </si>
  <si>
    <t>Listed Status</t>
  </si>
  <si>
    <t>DRAWINGS</t>
  </si>
  <si>
    <t>FUNCTION</t>
  </si>
  <si>
    <t>AGE PROFILE</t>
  </si>
  <si>
    <t>TENURE</t>
  </si>
  <si>
    <t>TERM START</t>
  </si>
  <si>
    <t>TERM REMAIN</t>
  </si>
  <si>
    <t>BREAK OPTION DATE</t>
  </si>
  <si>
    <t>PASSING RENT P.A.</t>
  </si>
  <si>
    <t>RENT REVIEW DATE</t>
  </si>
  <si>
    <t>VOA RATES P.A.</t>
  </si>
  <si>
    <t>PROPERTY ADDRESS</t>
  </si>
  <si>
    <t>GOOGLE MAP LINK</t>
  </si>
  <si>
    <t>POST CODE</t>
  </si>
  <si>
    <t>E1 4DG</t>
  </si>
  <si>
    <t>E1 1BB</t>
  </si>
  <si>
    <t>MILE END SITE</t>
  </si>
  <si>
    <t>E2 9NJ</t>
  </si>
  <si>
    <t>THE GREEN</t>
  </si>
  <si>
    <t xml:space="preserve">Listed </t>
  </si>
  <si>
    <t>SERVICE CHARGE P.A.</t>
  </si>
  <si>
    <t>BORDCREST PROPERTIES</t>
  </si>
  <si>
    <t>LEGAL REPRESENTATION</t>
  </si>
  <si>
    <t>HEMPSONS</t>
  </si>
  <si>
    <t>BEDS</t>
  </si>
  <si>
    <t>LANDLORD / OWNERSHIP</t>
  </si>
  <si>
    <t>HOURS OF OPERATION</t>
  </si>
  <si>
    <t>Oakley Court, Angel Close, Luton, LU4 9WT (Ash &amp; Willow Ward)</t>
  </si>
  <si>
    <t>51 Three Colts Lane, London E2 6BF</t>
  </si>
  <si>
    <t>pre-1948</t>
  </si>
  <si>
    <t>.24/7</t>
  </si>
  <si>
    <t>86 Old Montague Street. London. E1 5NN</t>
  </si>
  <si>
    <t>E1 5NN</t>
  </si>
  <si>
    <t>86, Old Montague Street</t>
  </si>
  <si>
    <t>E1W 3AF</t>
  </si>
  <si>
    <t>E14 8JH</t>
  </si>
  <si>
    <t>Isle of Dogs Berkentine Centre</t>
  </si>
  <si>
    <t xml:space="preserve">Royal London Hospital Outpatient Building </t>
  </si>
  <si>
    <t>Stepney and Wapney CMHT</t>
  </si>
  <si>
    <t xml:space="preserve">Emmanual Miller Centre </t>
  </si>
  <si>
    <t>E1 5NF</t>
  </si>
  <si>
    <t>Greatorex Street, London, E1 5NF</t>
  </si>
  <si>
    <t>Greatorex  Street</t>
  </si>
  <si>
    <t>E2 6BF</t>
  </si>
  <si>
    <t>Three Colts Lane</t>
  </si>
  <si>
    <t xml:space="preserve">E9 8SR </t>
  </si>
  <si>
    <t>City &amp; Hackney Sites</t>
  </si>
  <si>
    <t xml:space="preserve">N18 0LJ </t>
  </si>
  <si>
    <t>E2 9AG</t>
  </si>
  <si>
    <t xml:space="preserve">E9 8BE </t>
  </si>
  <si>
    <t>E9 7TS</t>
  </si>
  <si>
    <t>N4 2EY</t>
  </si>
  <si>
    <t xml:space="preserve">City &amp; Hackney Sites </t>
  </si>
  <si>
    <t>E9 8ED</t>
  </si>
  <si>
    <t>E9 5LG</t>
  </si>
  <si>
    <t>E9 7TA</t>
  </si>
  <si>
    <t>E13 8SP</t>
  </si>
  <si>
    <t>Newham Sites</t>
  </si>
  <si>
    <t>E7 8QR</t>
  </si>
  <si>
    <t>10 Vicarage Lane, London E15 4ES</t>
  </si>
  <si>
    <t>E15 4ES</t>
  </si>
  <si>
    <t xml:space="preserve">Newham Sites </t>
  </si>
  <si>
    <t>E13 8AP</t>
  </si>
  <si>
    <t>E6 2JT</t>
  </si>
  <si>
    <t>385 Barking Road, London E6 2JT</t>
  </si>
  <si>
    <t>E15 4QZ</t>
  </si>
  <si>
    <t>E13 8AF</t>
  </si>
  <si>
    <t>E16 1LQ</t>
  </si>
  <si>
    <t>Appleby Centre, 63 Appleby Road, London E16 1LQ</t>
  </si>
  <si>
    <t>Joyce Campbell Clinic, Barking Road, London E6 2LT</t>
  </si>
  <si>
    <t>E6 2LT</t>
  </si>
  <si>
    <t>494 Katherine Road E7 8DP</t>
  </si>
  <si>
    <t>E7 8DP</t>
  </si>
  <si>
    <t>E15 4LZ</t>
  </si>
  <si>
    <t>19/21 High Street South, London E6 6EN</t>
  </si>
  <si>
    <t>E6 6EN</t>
  </si>
  <si>
    <t>29 Romford Road, London E15 4LY</t>
  </si>
  <si>
    <t>E15 4LY</t>
  </si>
  <si>
    <t>Forensic Sites</t>
  </si>
  <si>
    <t xml:space="preserve">E9 5TD </t>
  </si>
  <si>
    <t>N4 2ES</t>
  </si>
  <si>
    <t>Trust H/Q</t>
  </si>
  <si>
    <t>E1 8DE</t>
  </si>
  <si>
    <t>Trust wide Sites</t>
  </si>
  <si>
    <t>Richmond Royal Hospital, Richmond, TW9 2TE</t>
  </si>
  <si>
    <t>TW9 2TE</t>
  </si>
  <si>
    <t>Unit 7 &amp; 8 Kings Wharf, 301 Kingsland Raod, London E8 4DS</t>
  </si>
  <si>
    <t>E8 4DS</t>
  </si>
  <si>
    <t>HA8 0AD</t>
  </si>
  <si>
    <t>Trustwide Sites</t>
  </si>
  <si>
    <t xml:space="preserve"> N12 9SS </t>
  </si>
  <si>
    <t>NW7 2HX</t>
  </si>
  <si>
    <t xml:space="preserve"> HA8 0RW</t>
  </si>
  <si>
    <t>N2 8LT</t>
  </si>
  <si>
    <t>NW9 5XT</t>
  </si>
  <si>
    <t>Trust Wide Sites</t>
  </si>
  <si>
    <t xml:space="preserve">EN5 2ED </t>
  </si>
  <si>
    <t>Trustwide  Sites</t>
  </si>
  <si>
    <t>LU1 1PP</t>
  </si>
  <si>
    <t>Stratford Office Village, Units 7&amp;8, London E15 4EA</t>
  </si>
  <si>
    <t>E15 4EA</t>
  </si>
  <si>
    <t>CHN Sites</t>
  </si>
  <si>
    <t>E13  8AF</t>
  </si>
  <si>
    <t>Balaam Park Health Centre, Balaam Street, London E13 8AF</t>
  </si>
  <si>
    <t>E16  3UB</t>
  </si>
  <si>
    <t>West Beckton Health Centre E16 3UB</t>
  </si>
  <si>
    <t>E7   0EP</t>
  </si>
  <si>
    <t>Lord Lister Health Centre, Woodgrange Road, London E7  0EP</t>
  </si>
  <si>
    <t>E15 4PT</t>
  </si>
  <si>
    <t>E12 6AQ</t>
  </si>
  <si>
    <t>E7 8QP</t>
  </si>
  <si>
    <t>Shrewsbury Road Health Centre, 313 Shrewsbury Road, London E7 8QP</t>
  </si>
  <si>
    <t>E6 3BD</t>
  </si>
  <si>
    <t>Bolyen Medical Centre, 152 Barking Road, London E6 3BD</t>
  </si>
  <si>
    <t xml:space="preserve"> 10 Vicarage Lane, London E15 4ES</t>
  </si>
  <si>
    <t>East Ham Care Centre , Shrewsbury Rd, London E7 8QP</t>
  </si>
  <si>
    <t xml:space="preserve"> E7 8QP</t>
  </si>
  <si>
    <t>Luton Sites</t>
  </si>
  <si>
    <t>LU1 2PL</t>
  </si>
  <si>
    <t>LU1 3RG</t>
  </si>
  <si>
    <t xml:space="preserve"> LU4 0EP</t>
  </si>
  <si>
    <t>LU4 0LX</t>
  </si>
  <si>
    <t>LU4 0FB</t>
  </si>
  <si>
    <t xml:space="preserve"> LU4 0DZ</t>
  </si>
  <si>
    <t>LU4 9WT</t>
  </si>
  <si>
    <t xml:space="preserve">Luton Sites </t>
  </si>
  <si>
    <t>MK40 1JB</t>
  </si>
  <si>
    <t>LU6 1JD</t>
  </si>
  <si>
    <t>MK42 0DS</t>
  </si>
  <si>
    <t>LU6 1LR</t>
  </si>
  <si>
    <t>LU6 3SD</t>
  </si>
  <si>
    <t>SG18 0EL</t>
  </si>
  <si>
    <t>MK40 2NT</t>
  </si>
  <si>
    <t>LU7 8HE</t>
  </si>
  <si>
    <t>MK40 2NU</t>
  </si>
  <si>
    <t>LU5 4TP</t>
  </si>
  <si>
    <t>MK40 1EG</t>
  </si>
  <si>
    <t>MK40 3JJ</t>
  </si>
  <si>
    <t>MK40 2QD</t>
  </si>
  <si>
    <t>MK42 3JT</t>
  </si>
  <si>
    <t xml:space="preserve"> LU5 5BF</t>
  </si>
  <si>
    <t>MK45 1AB</t>
  </si>
  <si>
    <t>MK43 8HJ</t>
  </si>
  <si>
    <t>SG18 0PT</t>
  </si>
  <si>
    <t>LU5 5BF</t>
  </si>
  <si>
    <t xml:space="preserve"> MK41 6AT</t>
  </si>
  <si>
    <t xml:space="preserve"> MK42 9DJ</t>
  </si>
  <si>
    <t>MK40 3PN</t>
  </si>
  <si>
    <t>Bedford Sites</t>
  </si>
  <si>
    <t xml:space="preserve">Bedford Sites </t>
  </si>
  <si>
    <t>LU7 2TD</t>
  </si>
  <si>
    <t>LU7 1AT</t>
  </si>
  <si>
    <t>G4S</t>
  </si>
  <si>
    <t>NHS Property Service</t>
  </si>
  <si>
    <t>Rydon Property Services</t>
  </si>
  <si>
    <t>LEASE EXPIRY</t>
  </si>
  <si>
    <t>Bedford Borough Council</t>
  </si>
  <si>
    <t>David Young Legal Department Bedford Borough Council</t>
  </si>
  <si>
    <t>1st April 2015</t>
  </si>
  <si>
    <t>0845 4630045</t>
  </si>
  <si>
    <t>G4S/ Rydon</t>
  </si>
  <si>
    <t>Optimum</t>
  </si>
  <si>
    <t>Alex Wilson 07468491987</t>
  </si>
  <si>
    <t xml:space="preserve"> </t>
  </si>
  <si>
    <t>British Gas</t>
  </si>
  <si>
    <t>EDF Energy</t>
  </si>
  <si>
    <t>Affinity Water</t>
  </si>
  <si>
    <t>Thames  Water</t>
  </si>
  <si>
    <t>Corona Energy</t>
  </si>
  <si>
    <t>EON</t>
  </si>
  <si>
    <t>Tradebe</t>
  </si>
  <si>
    <t>Shred It</t>
  </si>
  <si>
    <t>Mon-Fri OFFICE</t>
  </si>
  <si>
    <t>Click  Here</t>
  </si>
  <si>
    <t>N1 5LZ</t>
  </si>
  <si>
    <t>St Leonard's Hospital   Nuttall St, London N1 5LZ</t>
  </si>
  <si>
    <t>CCG Provided £197,262</t>
  </si>
  <si>
    <t>CCG Provided £51,016</t>
  </si>
  <si>
    <t>CCG Provided £58,936</t>
  </si>
  <si>
    <t>CCG Provided £134,721</t>
  </si>
  <si>
    <t>CCG Provided £440,109</t>
  </si>
  <si>
    <t>CCG Provided £627,531</t>
  </si>
  <si>
    <t>CCG Provided £320,850</t>
  </si>
  <si>
    <t>CCG Provided £892,624</t>
  </si>
  <si>
    <t>CCG Provided £4,858,917</t>
  </si>
  <si>
    <t>CCG Provided £63,033</t>
  </si>
  <si>
    <t>Included in Column S</t>
  </si>
  <si>
    <t>£37,500 in budget</t>
  </si>
  <si>
    <t>020 7655 4004</t>
  </si>
  <si>
    <t>H&amp;M</t>
  </si>
  <si>
    <t>0208 5232227</t>
  </si>
  <si>
    <t>0189 5671478</t>
  </si>
  <si>
    <t xml:space="preserve">Royal London Hospital, 3rd floor Out Patient Building, London E1 1BB  </t>
  </si>
  <si>
    <t>£21,840 in budget</t>
  </si>
  <si>
    <t>£10,000 in budget</t>
  </si>
  <si>
    <t>£2,691 in budget</t>
  </si>
  <si>
    <t>£32,000 in budget</t>
  </si>
  <si>
    <t>Mrs J Baidassare of c/o Lenwell Limited 8 Wellington Street Luton Beds LU12QH</t>
  </si>
  <si>
    <t>12 month contract</t>
  </si>
  <si>
    <t>Hempsons, 40 Villiers Street, WC2N 6NJ</t>
  </si>
  <si>
    <t>4th June 2010</t>
  </si>
  <si>
    <t>3rd February 2011</t>
  </si>
  <si>
    <t>23rd December 2004</t>
  </si>
  <si>
    <t>1st April 2010</t>
  </si>
  <si>
    <t>Bedfordshire Primary Care Trust of Gilbert Hitchcock House 21 Kimbolton Road, Bedford MK40 2AW</t>
  </si>
  <si>
    <t>31st March 2030</t>
  </si>
  <si>
    <t xml:space="preserve">Bedford Primary Care Trust </t>
  </si>
  <si>
    <t>30th September 2010</t>
  </si>
  <si>
    <t>12th January 2007</t>
  </si>
  <si>
    <t>24th December 2018</t>
  </si>
  <si>
    <t>Hewitsons</t>
  </si>
  <si>
    <t>Eversheds LLP</t>
  </si>
  <si>
    <t>Bedford Hospital NHS Trust of South Wing Kempston Road, Bedford, MK42 9DJ</t>
  </si>
  <si>
    <t xml:space="preserve">3rd March 2012 </t>
  </si>
  <si>
    <t>12th Janaury 2017</t>
  </si>
  <si>
    <t>5 months</t>
  </si>
  <si>
    <t xml:space="preserve">31st March 2017 </t>
  </si>
  <si>
    <t>12th March 1998</t>
  </si>
  <si>
    <t>62 years</t>
  </si>
  <si>
    <t>30th March 2007</t>
  </si>
  <si>
    <t>29th March 2017</t>
  </si>
  <si>
    <t>Reviewed 30th March 2012</t>
  </si>
  <si>
    <t>Offices</t>
  </si>
  <si>
    <t>South Essex Partnership University Foundation Trust</t>
  </si>
  <si>
    <t xml:space="preserve">Bedfordshire and Luton Community National Helth Service Trust </t>
  </si>
  <si>
    <t>3rd March 2011</t>
  </si>
  <si>
    <t>2nd February 2011</t>
  </si>
  <si>
    <t xml:space="preserve">Leased to SEPT. ELFT to pay and recharge, licensed for use to Luton and Dunstable NHS Foundation Trust for sessional use of the treatment centre </t>
  </si>
  <si>
    <t>3rd Februay 2011</t>
  </si>
  <si>
    <t xml:space="preserve">Adult Mental Health and Older People (65+)/School and Premises </t>
  </si>
  <si>
    <t>Rent reviewed December 2013</t>
  </si>
  <si>
    <t>Reviewed Janaury 2012</t>
  </si>
  <si>
    <t>Capsticks Solicitors LLP</t>
  </si>
  <si>
    <t>Tilehouse Properties Limited</t>
  </si>
  <si>
    <t>25th March 2016</t>
  </si>
  <si>
    <t>Annual Break Clauses on 29th September</t>
  </si>
  <si>
    <t>25th March 2019</t>
  </si>
  <si>
    <t>24 years</t>
  </si>
  <si>
    <t>31st March 2040</t>
  </si>
  <si>
    <t>Hempsons</t>
  </si>
  <si>
    <t xml:space="preserve">East London NHS Foundation Trust </t>
  </si>
  <si>
    <t>Site is held Freehold by the Trust (Bedfordshire and Luton Partnerships NHS Trust). Some parts leased to SEPT by ELFT.</t>
  </si>
  <si>
    <t>Offices/Trust Headquarters Luton</t>
  </si>
  <si>
    <t>Medium to long term mental health rehabilitation units (length of stay: 12+ Months)</t>
  </si>
  <si>
    <t>Medium to long term mental health rehabilitation units (Length of stay: 12+ Months)</t>
  </si>
  <si>
    <t>Provides a day service to adults experiencing mental health issues. Also works in conjunction with Barford Avenue</t>
  </si>
  <si>
    <t xml:space="preserve">Child and Adolescent Mental Health Team (CAHM) </t>
  </si>
  <si>
    <t>South Bedfordshire Assertive Outreach. Also rented for sessional use for Acoholics Annoymous of Leighton Buzzard/Relate</t>
  </si>
  <si>
    <t>Acute 9 Bedded Female inpatient service that provides 24hr care</t>
  </si>
  <si>
    <t>Mon - Fri OFFICE</t>
  </si>
  <si>
    <t>Older People Assessment Inpatient Services</t>
  </si>
  <si>
    <t>Path to Recovery (P2R) for Central Bedfordshire one stop service for support, advice and treatment for those affected by drug or alcohol use</t>
  </si>
  <si>
    <t>SAU/Path to Recovery (P2R) for Bedford Borough</t>
  </si>
  <si>
    <t xml:space="preserve">Complex Needs Services </t>
  </si>
  <si>
    <t>Community Mental Health teams (CMHT). Also rented for sessional use for Bedfordshire and Luton MIND</t>
  </si>
  <si>
    <t>Permitted for provision of medical services and for use as offices. Complex needs services Steppingley PD Service</t>
  </si>
  <si>
    <t xml:space="preserve">Mid-Bedfordshire Older Peoples CMHT </t>
  </si>
  <si>
    <t>Hospital - provision of medical services and CMHT</t>
  </si>
  <si>
    <t>Acute Female Inpatient Service</t>
  </si>
  <si>
    <t>Mid-Bedford - Child and Adolescent Mental Health Team</t>
  </si>
  <si>
    <t>North Bedford - Child and Adolescent Mental Health Team</t>
  </si>
  <si>
    <t>Luton Older Peoples CMHT</t>
  </si>
  <si>
    <t xml:space="preserve">Inpatient Ward for people with learning disability </t>
  </si>
  <si>
    <t xml:space="preserve">Mental Health Unit </t>
  </si>
  <si>
    <t>Bedford West CMHT</t>
  </si>
  <si>
    <t>Ground floor permitted for use of provision of Medical Services, and the upper floors are permitted for office use.</t>
  </si>
  <si>
    <t>Direct Access Service (Psychological Therapy medium term treatment)</t>
  </si>
  <si>
    <t xml:space="preserve">Mental Health Service for Adults over the age of 16, works in conjunction with the Day Resource Centre </t>
  </si>
  <si>
    <t>Residences</t>
  </si>
  <si>
    <t>LH - Assigned Lease</t>
  </si>
  <si>
    <t>FH - Counterpart Lease</t>
  </si>
  <si>
    <t>6 years</t>
  </si>
  <si>
    <t>No break date given</t>
  </si>
  <si>
    <t>31st March 2022</t>
  </si>
  <si>
    <t>1st March 2017</t>
  </si>
  <si>
    <t>6 months</t>
  </si>
  <si>
    <t>31st March 2020</t>
  </si>
  <si>
    <t>Nil</t>
  </si>
  <si>
    <t>none</t>
  </si>
  <si>
    <r>
      <rPr>
        <b/>
        <sz val="11"/>
        <color theme="1"/>
        <rFont val="Calibri"/>
        <family val="2"/>
        <scheme val="minor"/>
      </rPr>
      <t>Landchief Lt</t>
    </r>
    <r>
      <rPr>
        <sz val="11"/>
        <color theme="1"/>
        <rFont val="Calibri"/>
        <family val="2"/>
        <scheme val="minor"/>
      </rPr>
      <t>, Houghton Hall, The Green
Houghton Regis, Dunstable, LU5 5DY</t>
    </r>
  </si>
  <si>
    <t>FREEHOLD</t>
  </si>
  <si>
    <t>???</t>
  </si>
  <si>
    <t>Luton &amp; Central Beds MH Inpatient Unit 1 - First Floor - Outpatients etc. Calnwood Road, Luton, LU4 0LX</t>
  </si>
  <si>
    <t>included in above line</t>
  </si>
  <si>
    <t xml:space="preserve">included in above line </t>
  </si>
  <si>
    <t>freehold??</t>
  </si>
  <si>
    <t>FH??</t>
  </si>
  <si>
    <t>Hi John,</t>
  </si>
  <si>
    <t>My Questions are:</t>
  </si>
  <si>
    <t xml:space="preserve">Line13:  is it FH or LH </t>
  </si>
  <si>
    <t>Line 14: is it FH or LH</t>
  </si>
  <si>
    <t>Line 17: Who is the landlord?</t>
  </si>
  <si>
    <t>Line 25: Is it FH or LH</t>
  </si>
  <si>
    <t>Rent p.a.</t>
  </si>
  <si>
    <t>Monthly AP Download</t>
  </si>
  <si>
    <t>Fiscal Period</t>
  </si>
  <si>
    <t>Cost Centre Code</t>
  </si>
  <si>
    <t>Subjective Code</t>
  </si>
  <si>
    <t>Supplier Name</t>
  </si>
  <si>
    <t>Invoiced Date</t>
  </si>
  <si>
    <t>Purchase Invoice Number</t>
  </si>
  <si>
    <t>URL</t>
  </si>
  <si>
    <t>AP Amount</t>
  </si>
  <si>
    <t>E71365</t>
  </si>
  <si>
    <t>TREND HOUSE LTD</t>
  </si>
  <si>
    <t>14/03/2016</t>
  </si>
  <si>
    <t>https://nww.einvoice-prod.sbs.nhs.uk:8179/invoicepdf/24f09a64-e889-50bb-930d-dd52511a6541</t>
  </si>
  <si>
    <t>24/03/2016</t>
  </si>
  <si>
    <t>https://nww.einvoice-prod.sbs.nhs.uk:8179/invoicepdf/44bd5100-1b6c-5bd6-877d-df5ee56745d9</t>
  </si>
  <si>
    <t>14/04/2016</t>
  </si>
  <si>
    <t>https://nww.einvoice-prod.sbs.nhs.uk:8179/invoicepdf/4a70f025-d9e4-5e83-a997-5290a404d8e4</t>
  </si>
  <si>
    <t>https://nww.einvoice-prod.sbs.nhs.uk:8179/invoicepdf/1b1048f4-b425-5f2d-a580-8fd9eba1e5f6</t>
  </si>
  <si>
    <t>E71674</t>
  </si>
  <si>
    <t>NATAN LTD</t>
  </si>
  <si>
    <t>18/03/2016</t>
  </si>
  <si>
    <t>1005R</t>
  </si>
  <si>
    <t>http://nww.docserv.wyss.nhs.uk/synergyiim/dist/?val=20160426162811000542522_005</t>
  </si>
  <si>
    <t>E73618</t>
  </si>
  <si>
    <t>LUTON BOROUGH COUNCIL</t>
  </si>
  <si>
    <t>07/03/2016</t>
  </si>
  <si>
    <t>http://nww.docserv.wyss.nhs.uk/synergyiim/dist/?val=201603161732390001021082_005</t>
  </si>
  <si>
    <t>E73407</t>
  </si>
  <si>
    <t>TILEHOUSE PROPERTIES LTD</t>
  </si>
  <si>
    <t>01/03/2016</t>
  </si>
  <si>
    <t>http://nww.docserv.wyss.nhs.uk/synergyiim/dist/?val=20160302172618001301801_005</t>
  </si>
  <si>
    <t>E73413</t>
  </si>
  <si>
    <t>http://nww.docserv.wyss.nhs.uk/synergyiim/dist/?val=20160302172618001311801_005</t>
  </si>
  <si>
    <t>http://nww.docserv.wyss.nhs.uk/synergyiim/dist/?val=20160302172618001321801_005</t>
  </si>
  <si>
    <t>E73566</t>
  </si>
  <si>
    <t>A M ARPAIA &amp; G BALDASSARRE</t>
  </si>
  <si>
    <t>http://nww.docserv.wyss.nhs.uk/synergyiim/dist/?val=20160315153222002913873_005</t>
  </si>
  <si>
    <t>E71670</t>
  </si>
  <si>
    <t>BORDCREST PROPERTIES LTD</t>
  </si>
  <si>
    <t>http://nww.docserv.wyss.nhs.uk/synergyiim/dist/?val=201603151602060042931043_005</t>
  </si>
  <si>
    <t>E73404</t>
  </si>
  <si>
    <t>BROMHAM INVESTMENTS LLC</t>
  </si>
  <si>
    <t>15/03/2016</t>
  </si>
  <si>
    <t>BEDQ216</t>
  </si>
  <si>
    <t>http://nww.docserv.wyss.nhs.uk/synergyiim/dist/?val=20160401151902001043223_005</t>
  </si>
  <si>
    <t>E73487</t>
  </si>
  <si>
    <t>14/12/2015</t>
  </si>
  <si>
    <t>INV0875</t>
  </si>
  <si>
    <t>http://nww.docserv.wyss.nhs.uk/synergyiim/dist/?val=20160311114205002753133_005</t>
  </si>
  <si>
    <t>7331</t>
  </si>
  <si>
    <t>0993</t>
  </si>
  <si>
    <t>https://nww.einvoice-prod.sbs.nhs.uk:8179/invoicepdf/89a67611-9509-536b-ac55-a6a29b8d5bd0</t>
  </si>
  <si>
    <t>1015</t>
  </si>
  <si>
    <t>https://nww.einvoice-prod.sbs.nhs.uk:8179/invoicepdf/0c00c89b-10e8-5838-a48d-8689967f2503</t>
  </si>
  <si>
    <t>1018</t>
  </si>
  <si>
    <t>https://nww.einvoice-prod.sbs.nhs.uk:8179/invoicepdf/47545ccd-8754-53c3-836f-d0f49474c0cb</t>
  </si>
  <si>
    <t>1021</t>
  </si>
  <si>
    <t>https://nww.einvoice-prod.sbs.nhs.uk:8179/invoicepdf/a043791c-7273-5e2b-9c00-de1e0bfc1940</t>
  </si>
  <si>
    <t>E73406</t>
  </si>
  <si>
    <t>DISABILITY RESOURCE CENTRE</t>
  </si>
  <si>
    <t>36421</t>
  </si>
  <si>
    <t>http://nww.docserv.wyss.nhs.uk/synergyiim/dist/?val=20160503172550000953773_005</t>
  </si>
  <si>
    <t>36423</t>
  </si>
  <si>
    <t>http://nww.docserv.wyss.nhs.uk/synergyiim/dist/?val=20160503172550000973773_005</t>
  </si>
  <si>
    <t>E73409</t>
  </si>
  <si>
    <t>7330</t>
  </si>
  <si>
    <t>BEDFORD BOROUGH COUNCIL</t>
  </si>
  <si>
    <t>162019314715031612052</t>
  </si>
  <si>
    <t>http://nww.docserv.wyss.nhs.uk/synergyiim/dist/?val=201603211927200009521292_005</t>
  </si>
  <si>
    <t>E73445</t>
  </si>
  <si>
    <t>162019315815031620749</t>
  </si>
  <si>
    <t>http://nww.docserv.wyss.nhs.uk/synergyiim/dist/?val=201603211927200009421292_005</t>
  </si>
  <si>
    <t>E73449</t>
  </si>
  <si>
    <t>36422</t>
  </si>
  <si>
    <t>http://nww.docserv.wyss.nhs.uk/synergyiim/dist/?val=20160503172550000963773_005</t>
  </si>
  <si>
    <t>E73450</t>
  </si>
  <si>
    <t>162019316915031616773</t>
  </si>
  <si>
    <t>http://nww.docserv.wyss.nhs.uk/synergyiim/dist/?val=201603211927200009321292_005</t>
  </si>
  <si>
    <t>E73466</t>
  </si>
  <si>
    <t>22323197291503163254</t>
  </si>
  <si>
    <t>http://nww.docserv.wyss.nhs.uk/synergyiim/dist/?val=201603171951530011831303_005</t>
  </si>
  <si>
    <t>E73470</t>
  </si>
  <si>
    <t>22323197411503163254</t>
  </si>
  <si>
    <t>http://nww.docserv.wyss.nhs.uk/synergyiim/dist/?val=201603171951530011731303_005</t>
  </si>
  <si>
    <t>E73483</t>
  </si>
  <si>
    <t>16201931141503164598</t>
  </si>
  <si>
    <t>http://nww.docserv.wyss.nhs.uk/synergyiim/dist/?val=201603211927200008521292_005</t>
  </si>
  <si>
    <t>E73484</t>
  </si>
  <si>
    <t>16201931251503162758</t>
  </si>
  <si>
    <t>http://nww.docserv.wyss.nhs.uk/synergyiim/dist/?val=201603211927200008421292_005</t>
  </si>
  <si>
    <t>132696243070316786</t>
  </si>
  <si>
    <t>http://nww.docserv.wyss.nhs.uk/synergyiim/dist/?val=201603161732390001321082_005</t>
  </si>
  <si>
    <t>E73562</t>
  </si>
  <si>
    <t>162019313615031618389</t>
  </si>
  <si>
    <t>http://nww.docserv.wyss.nhs.uk/synergyiim/dist/?val=201603211927200008321292_005</t>
  </si>
  <si>
    <t>13269783907031673556</t>
  </si>
  <si>
    <t>http://nww.docserv.wyss.nhs.uk/synergyiim/dist/?val=201603161732390000921082_005</t>
  </si>
  <si>
    <t>CHAMBERLAIN GROUP (THE)</t>
  </si>
  <si>
    <t>LND013517</t>
  </si>
  <si>
    <t>http://nww.docserv.wyss.nhs.uk/synergyiim/dist/?val=2016052512213600309373_005</t>
  </si>
  <si>
    <t>E73623</t>
  </si>
  <si>
    <t>13269786607041628826</t>
  </si>
  <si>
    <t>http://nww.docserv.wyss.nhs.uk/synergyiim/dist/?val=20160419132319001162382_005</t>
  </si>
  <si>
    <t>E73646</t>
  </si>
  <si>
    <t>13269785707031619631</t>
  </si>
  <si>
    <t>http://nww.docserv.wyss.nhs.uk/synergyiim/dist/?val=201603161732390001121082_005</t>
  </si>
  <si>
    <t>0998</t>
  </si>
  <si>
    <t>https://nww.einvoice-prod.sbs.nhs.uk:8179/invoicepdf/b085af37-e827-5ab7-adff-9b27df248efb</t>
  </si>
  <si>
    <t>1024</t>
  </si>
  <si>
    <t>https://nww.einvoice-prod.sbs.nhs.uk:8179/invoicepdf/da5251ad-f145-5236-8e50-8d02c931edfa</t>
  </si>
  <si>
    <t>1039</t>
  </si>
  <si>
    <t>https://nww.einvoice-prod.sbs.nhs.uk:8179/invoicepdf/b55b6cfa-a173-5594-888d-80e7fcc2db71</t>
  </si>
  <si>
    <t>1044</t>
  </si>
  <si>
    <t>https://nww.einvoice-prod.sbs.nhs.uk:8179/invoicepdf/9f7a74a7-63f2-53d9-a39e-f8e5cfe424ed</t>
  </si>
  <si>
    <t>162019628215031620377</t>
  </si>
  <si>
    <t>http://nww.docserv.wyss.nhs.uk/synergyiim/dist/?val=201603211927200009221292_005</t>
  </si>
  <si>
    <t>CENTRAL BEDFORDSHIRE COUNCIL</t>
  </si>
  <si>
    <t>3311850717031641002</t>
  </si>
  <si>
    <t>http://nww.docserv.wyss.nhs.uk/synergyiim/dist/?val=201603171951530037931303_005</t>
  </si>
  <si>
    <t>296</t>
  </si>
  <si>
    <t>http://nww.docserv.wyss.nhs.uk/synergyiim/dist/?val=20160601172258005831791_005</t>
  </si>
  <si>
    <t>297</t>
  </si>
  <si>
    <t>http://nww.docserv.wyss.nhs.uk/synergyiim/dist/?val=20160601172258005821791_005</t>
  </si>
  <si>
    <t>33108668170316677</t>
  </si>
  <si>
    <t>http://nww.docserv.wyss.nhs.uk/synergyiim/dist/?val=201603171951530038531303_005</t>
  </si>
  <si>
    <t>331125251703161790</t>
  </si>
  <si>
    <t>http://nww.docserv.wyss.nhs.uk/synergyiim/dist/?val=201603171951530038231303_005</t>
  </si>
  <si>
    <t>33112533170316653</t>
  </si>
  <si>
    <t>http://nww.docserv.wyss.nhs.uk/synergyiim/dist/?val=201603171951530038331303_005</t>
  </si>
  <si>
    <t>33112541170316556</t>
  </si>
  <si>
    <t>http://nww.docserv.wyss.nhs.uk/synergyiim/dist/?val=201603171951530038031303_005</t>
  </si>
  <si>
    <t>33112568170316834</t>
  </si>
  <si>
    <t>http://nww.docserv.wyss.nhs.uk/synergyiim/dist/?val=201603171951530038131303_005</t>
  </si>
  <si>
    <t>331126061703162202</t>
  </si>
  <si>
    <t>http://nww.docserv.wyss.nhs.uk/synergyiim/dist/?val=201603171951530023031303_005</t>
  </si>
  <si>
    <t>331222531703161173</t>
  </si>
  <si>
    <t>http://nww.docserv.wyss.nhs.uk/synergyiim/dist/?val=201603171951530038431303_005</t>
  </si>
  <si>
    <t>33125988170316677</t>
  </si>
  <si>
    <t>http://nww.docserv.wyss.nhs.uk/synergyiim/dist/?val=201603171951530023131303_005</t>
  </si>
  <si>
    <t>1326816320603156960</t>
  </si>
  <si>
    <t>http://nww.docserv.wyss.nhs.uk/synergyiim/dist/?val=20160623160426000413473_005</t>
  </si>
  <si>
    <t>132708225170216328</t>
  </si>
  <si>
    <t>http://nww.docserv.wyss.nhs.uk/synergyiim/dist/?val=20160623173636001741611_005</t>
  </si>
  <si>
    <t>132708234170216188</t>
  </si>
  <si>
    <t>http://nww.docserv.wyss.nhs.uk/synergyiim/dist/?val=20160623173636001731611_005</t>
  </si>
  <si>
    <t>449575650703163092</t>
  </si>
  <si>
    <t>http://nww.docserv.wyss.nhs.uk/synergyiim/dist/?val=201603142000550034121202_005</t>
  </si>
  <si>
    <t>449575960703163092</t>
  </si>
  <si>
    <t>http://nww.docserv.wyss.nhs.uk/synergyiim/dist/?val=201603142000550034021202_005</t>
  </si>
  <si>
    <t>22323196941503162738LIAILITYORDERCOSTS</t>
  </si>
  <si>
    <t>http://nww.docserv.wyss.nhs.uk/synergyiim/dist/?val=20160617185015000033763_001</t>
  </si>
  <si>
    <t>22323209421503161627</t>
  </si>
  <si>
    <t>http://nww.docserv.wyss.nhs.uk/synergyiim/dist/?val=201603171951530011631303_005</t>
  </si>
  <si>
    <t>35012</t>
  </si>
  <si>
    <t>http://nww.docserv.wyss.nhs.uk/synergyiim/dist/?val=20160513142043000373363_005</t>
  </si>
  <si>
    <t>5000100150703162294</t>
  </si>
  <si>
    <t>http://nww.docserv.wyss.nhs.uk/synergyiim/dist/?val=201603161756390013331153_005</t>
  </si>
  <si>
    <t>5000100150703162294CHARGES</t>
  </si>
  <si>
    <t>http://nww.docserv.wyss.nhs.uk/synergyiim/dist/?val=20160617151509000273423_005</t>
  </si>
  <si>
    <t>500010024070316244</t>
  </si>
  <si>
    <t>http://nww.docserv.wyss.nhs.uk/synergyiim/dist/?val=201603161756390013531153_005</t>
  </si>
  <si>
    <t>449588820703163092</t>
  </si>
  <si>
    <t>http://nww.docserv.wyss.nhs.uk/synergyiim/dist/?val=20160603173816000013713_005</t>
  </si>
  <si>
    <t>93</t>
  </si>
  <si>
    <t>http://nww.docserv.wyss.nhs.uk/synergyiim/dist/?val=20160620142732001243533_005</t>
  </si>
  <si>
    <t>1007</t>
  </si>
  <si>
    <t>http://nww.docserv.wyss.nhs.uk/synergyiim/dist/?val=20160630155530000412542_005</t>
  </si>
  <si>
    <t>BEDQ316</t>
  </si>
  <si>
    <t>http://nww.docserv.wyss.nhs.uk/synergyiim/dist/?val=20160615110607000981161_005</t>
  </si>
  <si>
    <t>BEDFORD HOSPITALS NHS TRUST</t>
  </si>
  <si>
    <t>I0148644</t>
  </si>
  <si>
    <t>http://nww.docserv.wyss.nhs.uk/synergyiim/dist/?val=20160429142947002633353_005</t>
  </si>
  <si>
    <t>I0148645</t>
  </si>
  <si>
    <t>http://nww.docserv.wyss.nhs.uk/synergyiim/dist/?val=20160429142947002643353_005</t>
  </si>
  <si>
    <t>I0148997</t>
  </si>
  <si>
    <t>http://nww.docserv.wyss.nhs.uk/synergyiim/dist/?val=20160519124118005103183_005</t>
  </si>
  <si>
    <t>I0149579</t>
  </si>
  <si>
    <t>http://nww.docserv.wyss.nhs.uk/synergyiim/dist/?val=20160620180320000052872_005</t>
  </si>
  <si>
    <t>331125251703161790COSTS</t>
  </si>
  <si>
    <t>http://nww.docserv.wyss.nhs.uk/synergyiim/dist/?val=20160620190227000042992_001</t>
  </si>
  <si>
    <t>33112541COSTS</t>
  </si>
  <si>
    <t>http://nww.docserv.wyss.nhs.uk/synergyiim/dist/?val=20160617185015000013763_001</t>
  </si>
  <si>
    <t>33112568170316834COSTS</t>
  </si>
  <si>
    <t>http://nww.docserv.wyss.nhs.uk/synergyiim/dist/?val=20160620190227000032992_001</t>
  </si>
  <si>
    <t>3311850717031641002COSTS</t>
  </si>
  <si>
    <t>http://nww.docserv.wyss.nhs.uk/synergyiim/dist/?val=20160620190227000062992_001</t>
  </si>
  <si>
    <t>33125988170316677COSTS</t>
  </si>
  <si>
    <t>http://nww.docserv.wyss.nhs.uk/synergyiim/dist/?val=20160620190227000052992_001</t>
  </si>
  <si>
    <t>8240840X</t>
  </si>
  <si>
    <t>http://nww.docserv.wyss.nhs.uk/synergyiim/dist/?val=201603232014510018721452_005</t>
  </si>
  <si>
    <t>33130507</t>
  </si>
  <si>
    <t>http://nww.docserv.wyss.nhs.uk/synergyiim/dist/?val=20160504175354001691741_005</t>
  </si>
  <si>
    <t>33112533170316653COSTS</t>
  </si>
  <si>
    <t>http://nww.docserv.wyss.nhs.uk/synergyiim/dist/?val=20160620190227000072992_001</t>
  </si>
  <si>
    <t>E71363</t>
  </si>
  <si>
    <t>SOUTH WEST LONDON AND ST GEORGE`S MENTAL HEALTH NHS TRUST</t>
  </si>
  <si>
    <t>P0057325</t>
  </si>
  <si>
    <t>http://nww.docserv.wyss.nhs.uk/synergyiim/dist/?val=20160802185357004263723_005</t>
  </si>
  <si>
    <t>1054</t>
  </si>
  <si>
    <t>https://nww.einvoice-prod.sbs.nhs.uk:8179/invoicepdf/391cfcc6-a598-5080-bdbc-64d8f0e8435b</t>
  </si>
  <si>
    <t>1070</t>
  </si>
  <si>
    <t>https://nww.einvoice-prod.sbs.nhs.uk:8179/invoicepdf/9519432a-b9d4-56d4-93a5-8548aa721f5d</t>
  </si>
  <si>
    <t>1081</t>
  </si>
  <si>
    <t>https://nww.einvoice-prod.sbs.nhs.uk:8179/invoicepdf/bcc7a370-325e-5e9c-9507-7c4f4256cb9d</t>
  </si>
  <si>
    <t>1084</t>
  </si>
  <si>
    <t>https://nww.einvoice-prod.sbs.nhs.uk:8179/invoicepdf/410223c9-785e-5f96-b21a-d856df9a253d</t>
  </si>
  <si>
    <t>1088</t>
  </si>
  <si>
    <t>https://nww.einvoice-prod.sbs.nhs.uk:8179/invoicepdf/6257875c-8289-5d4f-9f10-76012728fb32</t>
  </si>
  <si>
    <t>1099</t>
  </si>
  <si>
    <t>https://nww.einvoice-prod.sbs.nhs.uk:8179/invoicepdf/d1e5f850-e253-53cc-9f5b-24a5c45e1044</t>
  </si>
  <si>
    <t>1106</t>
  </si>
  <si>
    <t>https://nww.einvoice-prod.sbs.nhs.uk:8179/invoicepdf/83dfc54a-ff40-51df-ba5e-f0fb09622d47</t>
  </si>
  <si>
    <t>1107</t>
  </si>
  <si>
    <t>https://nww.einvoice-prod.sbs.nhs.uk:8179/invoicepdf/4618bcff-2da8-52ea-b94c-20c529b43f76</t>
  </si>
  <si>
    <t>1112</t>
  </si>
  <si>
    <t>https://nww.einvoice-prod.sbs.nhs.uk:8179/invoicepdf/bc2e0759-89aa-5a9c-9f49-09a427a622b1</t>
  </si>
  <si>
    <t>1125</t>
  </si>
  <si>
    <t>https://nww.einvoice-prod.sbs.nhs.uk:8179/invoicepdf/c6b5f154-9589-586e-9ffb-187ebb453764</t>
  </si>
  <si>
    <t>1009</t>
  </si>
  <si>
    <t>http://nww.docserv.wyss.nhs.uk/synergyiim/dist/?val=20160818170005001481511_005</t>
  </si>
  <si>
    <t>RUSH COURT SERVICE ACCOUNT</t>
  </si>
  <si>
    <t>RUSH063</t>
  </si>
  <si>
    <t>http://nww.docserv.wyss.nhs.uk/synergyiim/dist/?val=20160728174518000093693_005</t>
  </si>
  <si>
    <t>RUSH064</t>
  </si>
  <si>
    <t>http://nww.docserv.wyss.nhs.uk/synergyiim/dist/?val=20160728174518000103693_005</t>
  </si>
  <si>
    <t>RUSH065</t>
  </si>
  <si>
    <t>http://nww.docserv.wyss.nhs.uk/synergyiim/dist/?val=20160728174518000113693_005</t>
  </si>
  <si>
    <t>RUSH077</t>
  </si>
  <si>
    <t>http://nww.docserv.wyss.nhs.uk/synergyiim/dist/?val=20160728174518000123693_005</t>
  </si>
  <si>
    <t>298</t>
  </si>
  <si>
    <t>http://nww.docserv.wyss.nhs.uk/synergyiim/dist/?val=20160601172258005811791_005</t>
  </si>
  <si>
    <t>305</t>
  </si>
  <si>
    <t>http://nww.docserv.wyss.nhs.uk/synergyiim/dist/?val=20160601172258005801791_005</t>
  </si>
  <si>
    <t>307</t>
  </si>
  <si>
    <t>http://nww.docserv.wyss.nhs.uk/synergyiim/dist/?val=20160601172258005791791_005</t>
  </si>
  <si>
    <t>132678900060315696</t>
  </si>
  <si>
    <t>http://nww.docserv.wyss.nhs.uk/synergyiim/dist/?val=20160623173636001691611_005</t>
  </si>
  <si>
    <t>I0150082</t>
  </si>
  <si>
    <t>http://nww.docserv.wyss.nhs.uk/synergyiim/dist/?val=20160712113139002771131_005</t>
  </si>
  <si>
    <t>I0150190</t>
  </si>
  <si>
    <t>http://nww.docserv.wyss.nhs.uk/synergyiim/dist/?val=20160718140128003033403_005</t>
  </si>
  <si>
    <t>22323196941503162738LIABILITYORDERCOSTS</t>
  </si>
  <si>
    <t>http://nww.docserv.wyss.nhs.uk/synergyiim/dist/?val=20160705164824000023703_001</t>
  </si>
  <si>
    <t>E72368</t>
  </si>
  <si>
    <t>7950</t>
  </si>
  <si>
    <t>SOUTH ESSEX PARTNERSHIP UNIVERSITY NHS FOUNDATION TRUST</t>
  </si>
  <si>
    <t>I0050416</t>
  </si>
  <si>
    <t>http://nww.docserv.wyss.nhs.uk/synergyiim/dist/?val=20160516172752000691781_005</t>
  </si>
  <si>
    <t>I0051023</t>
  </si>
  <si>
    <t>http://nww.docserv.wyss.nhs.uk/synergyiim/dist/?val=20160704194842000541811_005</t>
  </si>
  <si>
    <t>DESCRIPTION</t>
  </si>
  <si>
    <t>PROPERTY</t>
  </si>
  <si>
    <t xml:space="preserve">Rent </t>
  </si>
  <si>
    <t>Rates</t>
  </si>
  <si>
    <t>Car Park &amp; Premises, Charter House, Alma Street, Luton LU1 2PL</t>
  </si>
  <si>
    <t>Rush Court, Bedford, MK40 3JT</t>
  </si>
  <si>
    <t>Grove Place, Bedford MK40 3JT</t>
  </si>
  <si>
    <t>Parking Spaces 42 &amp; 43 at Rush Court, Bedford, MK40 3JT</t>
  </si>
  <si>
    <t>35 Alexandra Road, Bedford MK40 1JB</t>
  </si>
  <si>
    <t>21 The Crescent, Bedford MK40 2RT</t>
  </si>
  <si>
    <t>26-28 Bromham Road, Bedford MK40 4AF</t>
  </si>
  <si>
    <t>Psychology Office Room 5, Disability Resource Centre, Poynters House, Poynters Road, Dunstable, LU5 4TP</t>
  </si>
  <si>
    <t>Psychology Office Room 12, Disability Resource Centre, Poynters House, Poynters Road, Dunstable, LU5 4TP</t>
  </si>
  <si>
    <t>24 Grove Place, Bedford MK40 3JJ</t>
  </si>
  <si>
    <t>Twinwoods Resource Centre, Milton Road, Clapham, Bedford MK41 6AT</t>
  </si>
  <si>
    <t>26 &amp; 28 Bromham Road, Bedford MK40 2QD</t>
  </si>
  <si>
    <t>Cedar House, Bedford Health Village, 3 Kimbolton Road, Bedford MK40 2NT</t>
  </si>
  <si>
    <t>Fountains Court, Bedford Health Village, 3 Kimbolton Road, Bedford MK40 2NT</t>
  </si>
  <si>
    <t>Woborn Road, Nursery School, Woborn Road, Bedford MK40 1EG</t>
  </si>
  <si>
    <t>29 Barford Avenue, Bedford MK42 0DS</t>
  </si>
  <si>
    <t>Suite 210, Trend House, Dallow Road, Luton LU1 1LY</t>
  </si>
  <si>
    <t>5-9 Rush Court, Bedford MK40 3JT</t>
  </si>
  <si>
    <t>Charter House, Alma Street, Luton LU1 2PL</t>
  </si>
  <si>
    <t>Houghton Hall, The Green, Houghton Regis, Bedfordshire, LU5 5DY</t>
  </si>
  <si>
    <t>28-34 Calnwood Road, Luton, Bedfordshire LU4 0FB</t>
  </si>
  <si>
    <t>Oakley Court, Angel Close, Luton LU4 9WT</t>
  </si>
  <si>
    <t>Unit 5, Rush Court, Bedford, MK40 3JT</t>
  </si>
  <si>
    <t>Unit 7, Rush Court, Bedford, MK40 3JT</t>
  </si>
  <si>
    <t>Room 29, Capability House Building 31, Wrest Park, Silsoe MK45 4HS</t>
  </si>
  <si>
    <t>Unit 009, Building 52, Wrest Park, Silsoe MK45 4HS</t>
  </si>
  <si>
    <t>Psychology Office, Disability Resource Centre, Poynters House, Poynters Road, Dunstable, LU5 4TP</t>
  </si>
  <si>
    <t>Unit 014, Building 52, Wrest Park, Silsoe MK45 4HS</t>
  </si>
  <si>
    <t>Unit 015, Building 52, Wrest Park, Silsoe MK45 4HS</t>
  </si>
  <si>
    <t>Unit 016, Building 52, Wrest Park, Silsoe MK45 4HS</t>
  </si>
  <si>
    <t>5 The Studios, Capability House, Wrest Park, Silsoe MK45 4HS</t>
  </si>
  <si>
    <t>Room 213, Endeavour House, Building 50, Wrest Park, Silsoe MK45 4HS</t>
  </si>
  <si>
    <t>Unit 121, Building 52, Wrest Park, Silsoe MK45 4HS</t>
  </si>
  <si>
    <t>Suite 001-008 &amp; 106, Trend House, Dallow Road, Luton, LU1 1TR</t>
  </si>
  <si>
    <t>Suite 204, Trend House, Dallow Road, Luton, LU1 1LY</t>
  </si>
  <si>
    <t>Suite 205, Trend House, Dallow Road, Luton, LU1 1LY</t>
  </si>
  <si>
    <t>Council Tax</t>
  </si>
  <si>
    <t>Lime Trees, Calnwood Road, Luton LU4 0ET</t>
  </si>
  <si>
    <t>Business Improvement District (BID) Levy Bill</t>
  </si>
  <si>
    <t>ADJ 48 (Car Park &amp; Premises), Alma Street, Luton LU1 2PL</t>
  </si>
  <si>
    <t>Orchard Unit, Calnwood Road, Luton LU4 0ET</t>
  </si>
  <si>
    <t>67 High Street North, Dunstable, Beds LU6 1JF</t>
  </si>
  <si>
    <t>Whichellos Wharf House, The Elms, Stoke Road, Linslade, Beds LU7 2TD</t>
  </si>
  <si>
    <t>Dunstable Acute Unit, Mayer Way, Houghton Regis, Dunstable, LU5 5BF</t>
  </si>
  <si>
    <t>South West London and St George's Mental Health NHS Trust, 2nd Floor, Building 15, 61 Glenburnie Road, Tooting, London SW1 7DJ</t>
  </si>
  <si>
    <t>Office 103, Trend House, Dallow Road, Luton, LU1 1PP</t>
  </si>
  <si>
    <t>Office 210, Trend House, Dallow Road, Luton, LU1 1PP</t>
  </si>
  <si>
    <t>Office 205, Trend House, Dallow Road, Luton, LU1 1PP</t>
  </si>
  <si>
    <t>Office 204, Trend House, Dallow Road, Luton, LU1 1PP</t>
  </si>
  <si>
    <t>Office 001-009 &amp; 106 &amp; 210 Comms Room, Trend House, Dallow Road, Luton, LU1 1PP</t>
  </si>
  <si>
    <t>Service Charge</t>
  </si>
  <si>
    <t>Unit 9, Rush Court, Bedford, MK40 3JT</t>
  </si>
  <si>
    <t>24 Grove Place, Bedford, MK40 3JJ</t>
  </si>
  <si>
    <t>Suite 103, Trend House, Dallow Road. Luton LU1 1LY</t>
  </si>
  <si>
    <t>Gilbert Hitchcock House (GHH), Bedford Hospital, Kempston Road, Bedford MK42 9DJ</t>
  </si>
  <si>
    <t>Fire Alarm Modifications Invoice</t>
  </si>
  <si>
    <t>Redecoration Costs</t>
  </si>
  <si>
    <t>GILBERT Hitchcock House, Bedord Health Village,   Kimbolton Road, Bedford, MK40 2NU</t>
  </si>
  <si>
    <t>IAPT Services</t>
  </si>
  <si>
    <t>Beds</t>
  </si>
  <si>
    <r>
      <t xml:space="preserve">75000 </t>
    </r>
    <r>
      <rPr>
        <i/>
        <sz val="11"/>
        <color rgb="FFFF0000"/>
        <rFont val="Calibri"/>
        <family val="2"/>
        <scheme val="minor"/>
      </rPr>
      <t>£82,854.00</t>
    </r>
  </si>
  <si>
    <r>
      <rPr>
        <i/>
        <sz val="11"/>
        <color rgb="FFFF0000"/>
        <rFont val="Calibri"/>
        <family val="2"/>
        <scheme val="minor"/>
      </rPr>
      <t xml:space="preserve">£25,844   </t>
    </r>
    <r>
      <rPr>
        <i/>
        <sz val="11"/>
        <color theme="1"/>
        <rFont val="Calibri"/>
        <family val="2"/>
        <scheme val="minor"/>
      </rPr>
      <t xml:space="preserve">                                       £115,000 in budget</t>
    </r>
  </si>
  <si>
    <t>£174,387.96 Plus additional (10% overhead element applied £17,439.00) Total £191,826</t>
  </si>
  <si>
    <t>£36,500.00 plus £2500 PA Uplift = £39,000 PA</t>
  </si>
  <si>
    <t>No Rent - ELFT</t>
  </si>
  <si>
    <t>Clinical Education Building - Univeristy of East London, Straftord, London  E15 4LZ</t>
  </si>
  <si>
    <t>CHN SLA covers rates</t>
  </si>
  <si>
    <t>Gill Street is part of SLA</t>
  </si>
  <si>
    <t>Rates - £101,849 per year</t>
  </si>
  <si>
    <t>We do not pay rent on Greatorex Street</t>
  </si>
  <si>
    <t>Rates will be part of SLA</t>
  </si>
  <si>
    <t>Shrewsbury Annexe part of SLA</t>
  </si>
  <si>
    <t>No rent paid</t>
  </si>
  <si>
    <t>Barts SLA Value Mile End Hospital £1,713,533</t>
  </si>
  <si>
    <t>Barkantine is part of CHN SLA Below</t>
  </si>
  <si>
    <t>No rates invoice coded to the Green for past 3 financial years.</t>
  </si>
  <si>
    <t>£126,660 as per NHSPS schedule</t>
  </si>
  <si>
    <t xml:space="preserve">Annual Charge of £135,936 from NHSPS (SLA) </t>
  </si>
  <si>
    <t>Vicarage Lane part of CHN SLA below</t>
  </si>
  <si>
    <t>Rates part of rental charges</t>
  </si>
  <si>
    <t>Rates Part of SLA</t>
  </si>
  <si>
    <r>
      <t xml:space="preserve">1022753 </t>
    </r>
    <r>
      <rPr>
        <b/>
        <sz val="11"/>
        <color rgb="FFFF0000"/>
        <rFont val="Calibri"/>
        <family val="2"/>
        <scheme val="minor"/>
      </rPr>
      <t>(No rent as own site)</t>
    </r>
  </si>
  <si>
    <r>
      <t>165000</t>
    </r>
    <r>
      <rPr>
        <b/>
        <sz val="11"/>
        <color rgb="FFFF0000"/>
        <rFont val="Calibri"/>
        <family val="2"/>
        <scheme val="minor"/>
      </rPr>
      <t xml:space="preserve"> (No rent as own site)</t>
    </r>
  </si>
  <si>
    <r>
      <t>2881760</t>
    </r>
    <r>
      <rPr>
        <b/>
        <sz val="11"/>
        <color rgb="FFFF0000"/>
        <rFont val="Calibri"/>
        <family val="2"/>
        <scheme val="minor"/>
      </rPr>
      <t xml:space="preserve"> (No rent as own site)</t>
    </r>
  </si>
  <si>
    <r>
      <t xml:space="preserve">28826  </t>
    </r>
    <r>
      <rPr>
        <b/>
        <sz val="11"/>
        <color rgb="FFFF0000"/>
        <rFont val="Calibri"/>
        <family val="2"/>
        <scheme val="minor"/>
      </rPr>
      <t>(No rent as own site)</t>
    </r>
  </si>
  <si>
    <r>
      <t>5270224</t>
    </r>
    <r>
      <rPr>
        <b/>
        <sz val="11"/>
        <color rgb="FFFF0000"/>
        <rFont val="Calibri"/>
        <family val="2"/>
        <scheme val="minor"/>
      </rPr>
      <t xml:space="preserve"> (No rent as own site)</t>
    </r>
  </si>
  <si>
    <t xml:space="preserve">ORCHARD UNIT AND LIME TREES CALNWOOD ROAD, LUTON </t>
  </si>
  <si>
    <t>No rent as own site</t>
  </si>
  <si>
    <r>
      <t xml:space="preserve">2850000 </t>
    </r>
    <r>
      <rPr>
        <b/>
        <sz val="11"/>
        <color rgb="FFFF0000"/>
        <rFont val="Calibri"/>
        <family val="2"/>
        <scheme val="minor"/>
      </rPr>
      <t>(Tahir said £275,995.00)</t>
    </r>
  </si>
  <si>
    <t>£39,860 pa, rent paid until 2015 (Tahir said £63,081)Rate £10,478.60</t>
  </si>
  <si>
    <t>Natan Ltd</t>
  </si>
  <si>
    <r>
      <t>78000</t>
    </r>
    <r>
      <rPr>
        <i/>
        <sz val="11"/>
        <color rgb="FFFF0000"/>
        <rFont val="Calibri"/>
        <family val="2"/>
        <scheme val="minor"/>
      </rPr>
      <t>(Tahir said £85,200)</t>
    </r>
  </si>
  <si>
    <t>£24669 in budget</t>
  </si>
  <si>
    <r>
      <t>The Master Wardens and Commonalty of the Mistery of Cordwainers of the City of London</t>
    </r>
    <r>
      <rPr>
        <sz val="11"/>
        <color rgb="FFFF0000"/>
        <rFont val="Calibri"/>
        <family val="2"/>
        <scheme val="minor"/>
      </rPr>
      <t xml:space="preserve"> </t>
    </r>
  </si>
  <si>
    <t xml:space="preserve">NHSPS/ Bedford Primary Care Trust </t>
  </si>
  <si>
    <t xml:space="preserve"> Tilehouse Properties</t>
  </si>
  <si>
    <t>(Bromham Investments LLC)</t>
  </si>
  <si>
    <t>Townsend Court, Mayer Way, Houghton Regis, LU5 5BF (SAME SITE AS Poplars)</t>
  </si>
  <si>
    <t>LONG LEASE</t>
  </si>
  <si>
    <t>No - however Barts can give notice if suitable alternative is provided.</t>
  </si>
  <si>
    <t>* No Lease in place / Sitting tennants</t>
  </si>
  <si>
    <t>N/A</t>
  </si>
  <si>
    <t>E14 8HQ</t>
  </si>
  <si>
    <t>Within SLA Cost</t>
  </si>
  <si>
    <t xml:space="preserve">Royal London Hospital, 3rd floor Out Patient Building, London </t>
  </si>
  <si>
    <t>Step &amp; Wap CMHT, Glasshouse Fields,</t>
  </si>
  <si>
    <t>Isle of Dogs, CMHT, Barkentine Centre, 121 Westferry Road, Isle of Dogs, London</t>
  </si>
  <si>
    <t>Emmanual Miller Centre, 1st Floor, 11 Gill Street, London,</t>
  </si>
  <si>
    <t xml:space="preserve">86 Old Montague Street. London. </t>
  </si>
  <si>
    <t xml:space="preserve">51 Three Colts Lane, London </t>
  </si>
  <si>
    <t>Greatorex Street, London</t>
  </si>
  <si>
    <t>The Green, Ground Floor, 1 Roger Dowley Court, Russia Lane,London</t>
  </si>
  <si>
    <t>No rates invoice  the Green for past 3 financial years.</t>
  </si>
  <si>
    <t xml:space="preserve">  SLA  £231,499 p.a.</t>
  </si>
  <si>
    <t>inclusive</t>
  </si>
  <si>
    <t>No lease in place - agreed HoT's only</t>
  </si>
  <si>
    <t>£87,500 (new rent likley to increase by 100%)</t>
  </si>
  <si>
    <t>No Rent</t>
  </si>
  <si>
    <t>Lease not signed yet</t>
  </si>
  <si>
    <t xml:space="preserve">Standard Aviva </t>
  </si>
  <si>
    <t>Lloyds Bank</t>
  </si>
  <si>
    <t>£69,795 (may icrease significantly in 2017**)</t>
  </si>
  <si>
    <t>Community Health Partnerships/LIFT CO</t>
  </si>
  <si>
    <t>CCG Provided £84,092 * 3 rooms only?</t>
  </si>
  <si>
    <t xml:space="preserve">LONG LEASE </t>
  </si>
  <si>
    <t>May.2016</t>
  </si>
  <si>
    <t>6months+</t>
  </si>
  <si>
    <t xml:space="preserve">NHSPS / Bedford Hospital NHS Trust of South Wing Kempston Road, Bedford, MK42 9DJ / </t>
  </si>
  <si>
    <t xml:space="preserve">PEPPERCORN </t>
  </si>
  <si>
    <t>3 MONTHS</t>
  </si>
  <si>
    <t>PEPPERCORN</t>
  </si>
  <si>
    <t>Mile End Hospital, 275 Bancroft Road</t>
  </si>
  <si>
    <r>
      <t xml:space="preserve">Barts SLA Value Mile End Hospital </t>
    </r>
    <r>
      <rPr>
        <b/>
        <sz val="12"/>
        <rFont val="Calibri"/>
        <family val="2"/>
        <scheme val="minor"/>
      </rPr>
      <t>£1,713,533</t>
    </r>
  </si>
  <si>
    <t xml:space="preserve">AS ABOVE </t>
  </si>
  <si>
    <t>Sanctuary Housing Association</t>
  </si>
  <si>
    <t>Lease not agreed yet</t>
  </si>
  <si>
    <t xml:space="preserve">No Lease in place   </t>
  </si>
  <si>
    <t>John Howard Centre,  12 Kenworthy Rd, London</t>
  </si>
  <si>
    <t>John Warburton Building,  12 Kenworthy Rd, London</t>
  </si>
  <si>
    <t>Whitbread Building,  12 Kenworthy Rd,, London</t>
  </si>
  <si>
    <t>Elizabeth Fry Building, 12 Kenworthy Rd,, London</t>
  </si>
  <si>
    <t>Beaumont Building, 12 Kenworthy Rd, London</t>
  </si>
  <si>
    <t>Main Reception Building, 12 Kenworthy Rd, London</t>
  </si>
  <si>
    <t>Millfields Unit, 12 Kenworthy Rd, London</t>
  </si>
  <si>
    <t xml:space="preserve">Wolfson House, 311 - 315 Green Lanes, London </t>
  </si>
  <si>
    <t>105 London Road, Luton</t>
  </si>
  <si>
    <t>Charter House, Alma Street, Luton</t>
  </si>
  <si>
    <t>Car Parking &amp; Premises at Alma Street</t>
  </si>
  <si>
    <t>54 Lewsey Road, Luton</t>
  </si>
  <si>
    <t>Luton &amp; Central Beds MH Inpatient Unit 1 - Ground Floor - Crystal Ward, Calnwood Road, Luton</t>
  </si>
  <si>
    <t>Luton &amp; Central Beds MH Inpatient Unit 1 - First Floor - Outpatients etc. Calnwood Road, Luton</t>
  </si>
  <si>
    <t>Luton &amp; Central Beds MH Inpatient Unit 2 - Robin Pinto Ward, Calnwood Road, Luton</t>
  </si>
  <si>
    <t>Luton &amp; Central Beds MH Inpatient Unit 2 - Admin Block, Calnwood Road, Luton</t>
  </si>
  <si>
    <t>Luton &amp; Central Beds MH Inpatient Unit 2 - Multi Purpose Hall, Calnwood Road, Luton</t>
  </si>
  <si>
    <t>Luton &amp; Central Beds MH Inpatient Unit 2 - Onyx Ward, Calnwood Road, Luton</t>
  </si>
  <si>
    <t>Luton &amp; Central Beds MH Inpatient Unit 2 - ECT Suite and Pharmacy, Calnwood Road, Luton</t>
  </si>
  <si>
    <t>Luton &amp; Central Beds MH Inpatient Unit 3 - Coral Ward, Calnwood Road, Luton</t>
  </si>
  <si>
    <t>Luton &amp; Central Beds MH Inpatient Unit 3 - Jade Ward, Calnwood Road, Luton</t>
  </si>
  <si>
    <t>Luton &amp; Central Beds MH Inpatient Unit 3 - Section 136 Unit, Calnwood Road, Luton</t>
  </si>
  <si>
    <t>Oakley Court, Angel Close, Luton (Ash &amp; Willow Ward)</t>
  </si>
  <si>
    <t>Trend House, Dallow Road, Luton</t>
  </si>
  <si>
    <t>35 Alexandra Road, Bedford</t>
  </si>
  <si>
    <t>67 High Street North, Dunstable</t>
  </si>
  <si>
    <t>Barford Avenue, 29 Barford Ave, Bedford</t>
  </si>
  <si>
    <t>Beacon House, 5 Regent Street, Dunstable</t>
  </si>
  <si>
    <t>Beech Close Resource Centre, 5 Beech Close, Dunstable</t>
  </si>
  <si>
    <t>Biggleswade Hospital (Spring House only), Spring House, Biggleswade</t>
  </si>
  <si>
    <t>Cedar House, Bedford Health Village, 3 Kimbolton Road, Bedford</t>
  </si>
  <si>
    <t>Crombie House, 36 Hockliffe Street, Leighton Buzzard</t>
  </si>
  <si>
    <t>GILBERT Hitchcock House, Bedord Health Village,   Kimbolton Road, Bedford</t>
  </si>
  <si>
    <t>Day Resource Centre, Bedford Health Village, 3 Kimbolton Road, Bedford</t>
  </si>
  <si>
    <t>Disability Resource Centre, Poynters House, Poynters Road, Dunstable</t>
  </si>
  <si>
    <t>EMPOWA, 3 Woburn Road, Bedford</t>
  </si>
  <si>
    <t>Florence Ball House, Bedford Health Village, 3 Kimbolton Road, Bedford</t>
  </si>
  <si>
    <t>Fountains Court, Bedford Health Village, 3 Kimbolton Road, Bedford</t>
  </si>
  <si>
    <t>Grove Place, 24 Grove Place, Bedford</t>
  </si>
  <si>
    <t>Healthlink-Bromham Road, 26/28 Bromham Road, Bedford</t>
  </si>
  <si>
    <t>Rush Court 5-7 &amp; 9, 5-9 Rush Court, Off Grove Place, Bedford</t>
  </si>
  <si>
    <t>Parking Spaces 42 &amp; 43 at Rush Court, Bedford</t>
  </si>
  <si>
    <t>The Poplars, Mayer Way, Houghton Regis</t>
  </si>
  <si>
    <t>Steppingley Hospital (Meadow Lodge only), Meadow Lodge, Ampthill Road, Steppingley</t>
  </si>
  <si>
    <t>The Crescent, 21 The Crescent, Bedford</t>
  </si>
  <si>
    <t>The Coppice, 2 The Glades,Northampton Road, Bromham, Bedford</t>
  </si>
  <si>
    <t>The Lawns, The Baulk, Biggleswade</t>
  </si>
  <si>
    <t>Twinwoods, Milton Road, Clapham, Bedford</t>
  </si>
  <si>
    <t>Weller Wing, Bedford Hospital, Ampthill Road, Bedford (Keats Ward)</t>
  </si>
  <si>
    <t xml:space="preserve">Whichellos Wharf, The Elms, Stoke Road, Linslade, Leighton Buzzard </t>
  </si>
  <si>
    <t xml:space="preserve">Whichellos Wharf Cottage, The Elms, Stoke Road, Linslade, Leighton Buzzard </t>
  </si>
  <si>
    <t>8 Kilgour Court Bassett Road, Leighton Buzzard</t>
  </si>
  <si>
    <t>Kelvin Grove,18 Rothsay Road, Bedford</t>
  </si>
  <si>
    <t>LEASE HOLD          Expired March 2015</t>
  </si>
  <si>
    <t>LEASEHOLD</t>
  </si>
  <si>
    <t>CHP      Community Health Partnerships (LIFTCO ULPA)</t>
  </si>
  <si>
    <t xml:space="preserve">Mathew House </t>
  </si>
  <si>
    <t xml:space="preserve">IAPT </t>
  </si>
  <si>
    <t>73556 (Tahir said £75,850.00)</t>
  </si>
  <si>
    <t>7623 (Tahir said £7867.13)</t>
  </si>
  <si>
    <t>£57118.16 + V.A.T as of 2012??                                              £27,499.60 ( Rent)                   £3,681.80 (Capital charge) Tahir Said £67,272</t>
  </si>
  <si>
    <t>£17000 per building(Tahir said £51,928)</t>
  </si>
  <si>
    <t>528016 (Tahir said £333,600.48)</t>
  </si>
  <si>
    <t>MHU  Tower Hamlets Centre for Mental Health, Mile End, 275 Bancroft Road</t>
  </si>
  <si>
    <t>UNDER REVIEW</t>
  </si>
  <si>
    <t>Trust wide sites</t>
  </si>
  <si>
    <t>No Additional Service Charge</t>
  </si>
  <si>
    <t>St Leonard part of SLA with NHSPS - £132,704 Per Year</t>
  </si>
  <si>
    <t>PEPPERCORN £150 p.a.</t>
  </si>
  <si>
    <t>None found in previous years</t>
  </si>
  <si>
    <r>
      <t xml:space="preserve">73556 </t>
    </r>
    <r>
      <rPr>
        <sz val="11"/>
        <color rgb="FFFF0000"/>
        <rFont val="Calibri"/>
        <family val="2"/>
        <scheme val="minor"/>
      </rPr>
      <t>(Tahir said £75,850.00)</t>
    </r>
  </si>
  <si>
    <r>
      <t xml:space="preserve">7623 </t>
    </r>
    <r>
      <rPr>
        <sz val="11"/>
        <color rgb="FFFF0000"/>
        <rFont val="Calibri"/>
        <family val="2"/>
        <scheme val="minor"/>
      </rPr>
      <t>(Tahir said £7867.13)</t>
    </r>
  </si>
  <si>
    <t>Anita House</t>
  </si>
  <si>
    <t>m2</t>
  </si>
  <si>
    <r>
      <rPr>
        <b/>
        <sz val="11"/>
        <color theme="1"/>
        <rFont val="Calibri"/>
        <family val="2"/>
        <scheme val="minor"/>
      </rPr>
      <t>CHP</t>
    </r>
    <r>
      <rPr>
        <sz val="11"/>
        <color theme="1"/>
        <rFont val="Calibri"/>
        <family val="2"/>
        <scheme val="minor"/>
      </rPr>
      <t xml:space="preserve">  Community Health Partnerships (head tennant)</t>
    </r>
  </si>
  <si>
    <r>
      <rPr>
        <b/>
        <sz val="11"/>
        <color theme="1"/>
        <rFont val="Calibri"/>
        <family val="2"/>
        <scheme val="minor"/>
      </rPr>
      <t>NHSPS</t>
    </r>
    <r>
      <rPr>
        <sz val="11"/>
        <color theme="1"/>
        <rFont val="Calibri"/>
        <family val="2"/>
        <scheme val="minor"/>
      </rPr>
      <t xml:space="preserve"> / Bedfordshire Primary Care Trust of Gilbert Hitchcock House 21 Kimbolton Road, Bedford MK40 2AW</t>
    </r>
  </si>
  <si>
    <r>
      <rPr>
        <b/>
        <sz val="11"/>
        <color theme="1"/>
        <rFont val="Calibri"/>
        <family val="2"/>
        <scheme val="minor"/>
      </rPr>
      <t>NHSPS</t>
    </r>
    <r>
      <rPr>
        <sz val="11"/>
        <color theme="1"/>
        <rFont val="Calibri"/>
        <family val="2"/>
        <scheme val="minor"/>
      </rPr>
      <t xml:space="preserve">/ Bedfordshire Primary Care Trust </t>
    </r>
  </si>
  <si>
    <r>
      <rPr>
        <b/>
        <sz val="11"/>
        <color theme="1"/>
        <rFont val="Calibri"/>
        <family val="2"/>
        <scheme val="minor"/>
      </rPr>
      <t xml:space="preserve">SEPT </t>
    </r>
    <r>
      <rPr>
        <sz val="11"/>
        <color theme="1"/>
        <rFont val="Calibri"/>
        <family val="2"/>
        <scheme val="minor"/>
      </rPr>
      <t>/ South West London &amp; St. George's 
Mental Health NHS Trust (SWL&amp;St.G)</t>
    </r>
  </si>
  <si>
    <r>
      <t xml:space="preserve">East London NHS Foundation Trust </t>
    </r>
    <r>
      <rPr>
        <b/>
        <i/>
        <sz val="20"/>
        <color theme="3"/>
        <rFont val="Calibri"/>
        <family val="2"/>
        <scheme val="minor"/>
      </rPr>
      <t>~ Property Terrier 2016 - 2017</t>
    </r>
  </si>
  <si>
    <t>MIND</t>
  </si>
  <si>
    <t>October  2017
co-terminus with Clinical Service Contract</t>
  </si>
  <si>
    <t>Review space utilisation against drawings</t>
  </si>
  <si>
    <t>Meeting Notes 13 Dec 2016</t>
  </si>
  <si>
    <t>End of Jan 2017</t>
  </si>
  <si>
    <t>Current project to move Bill William's team to Old Montageau/Greatorex Street</t>
  </si>
  <si>
    <t>TBC</t>
  </si>
  <si>
    <t>Due</t>
  </si>
  <si>
    <t>End of March 2017</t>
  </si>
  <si>
    <t>Expore potentially more cost effective alternatives</t>
  </si>
  <si>
    <t>Explore possibility to move to THE LODGE before signing a new lease in Jan 2017</t>
  </si>
  <si>
    <t>End of Dec 2016</t>
  </si>
  <si>
    <t xml:space="preserve">Explore alternative and vacate  </t>
  </si>
  <si>
    <t xml:space="preserve">Re-visit option to move to THE LODGE to enable Dean Henderson's CRESS </t>
  </si>
  <si>
    <t xml:space="preserve">Identify    </t>
  </si>
  <si>
    <t>End of Feb 2017</t>
  </si>
  <si>
    <t>Can IAPT move to Shrewsbury Road?   Explore SALE/FOR RENT  Financials</t>
  </si>
  <si>
    <t xml:space="preserve"> Review Reception Phase 3 Benefits and future works </t>
  </si>
  <si>
    <t>Explore potential re-provision of entire site within newer premisses</t>
  </si>
  <si>
    <t>a.)  ASAP                   b.) ASAP</t>
  </si>
  <si>
    <t xml:space="preserve">a.)   Explore rental potential for BASEMENT                                                                    b.)   Explore additonal property purchase (possibly in Stratford area  </t>
  </si>
  <si>
    <t>Explore link with new premisses search (Alie Street)</t>
  </si>
  <si>
    <t>In line with Alie Street actions</t>
  </si>
  <si>
    <t xml:space="preserve">Compile VFM report in respect of the proposed 'New Lease' in conjunction with Finance </t>
  </si>
  <si>
    <t>Explore outline cost for a 2 storey new build premisses</t>
  </si>
  <si>
    <t>** REVIEW OF ALL PROPERTIES with Michelle Bradley **</t>
  </si>
  <si>
    <t>ILFORD CHAMBERS</t>
  </si>
  <si>
    <r>
      <rPr>
        <b/>
        <sz val="11"/>
        <rFont val="Calibri"/>
        <family val="2"/>
        <scheme val="minor"/>
      </rPr>
      <t>Landchief Lt</t>
    </r>
    <r>
      <rPr>
        <sz val="11"/>
        <rFont val="Calibri"/>
        <family val="2"/>
        <scheme val="minor"/>
      </rPr>
      <t>, Houghton Hall, The Green (Tahir said The Champerlain Group)   
Houghton Regis, Dunstable, LU5 5DY</t>
    </r>
  </si>
  <si>
    <t xml:space="preserve"> b.) FOR RENTAL incomme    Aprox. £12k nett per annum per house x 4 + £48k nett* (would require some capital works to revert back to s residencial dwelling)</t>
  </si>
  <si>
    <t xml:space="preserve"> a.) SALE Price    £ 1.4m (£350k ) guide price</t>
  </si>
  <si>
    <t>Identify rental incomme and process  LEASE TERMINATED 03/03/17</t>
  </si>
  <si>
    <t>Explore SALE price - NOW UTILISED FOR VARIOUS SERVICES</t>
  </si>
  <si>
    <t>Explore SALE price   Part of The Glades facility</t>
  </si>
  <si>
    <t>LAST UPDATED: 03/03/2017</t>
  </si>
  <si>
    <t>Bancroft Unit - Columbia Ward + Annexe</t>
  </si>
  <si>
    <t>FINANCE ACTIONS</t>
  </si>
  <si>
    <t xml:space="preserve">£389'453 * Total SLA Cost </t>
  </si>
  <si>
    <t>WHICHELLOS WHARF</t>
  </si>
  <si>
    <t>https://www.google.co.uk/maps/place/Leighton+Buzzard+LU7+2TD/@51.9172484,-0.6715002,3a,75y,62.85h,70t/data=!3m7!1e1!3m5!1sVk1vZZ0e7NMbtJlHWWpYRA!2e0!6s%2F%2Fgeo2.ggpht.com%2Fcbk%3Fpanoid%3DVk1vZZ0e7NMbtJlHWWpYRA%26output%3Dthumbnail%26cb_client%3Dmaps_sv.tactile.gps%26thumb%3D2%26w%3D203%26h%3D100%26yaw%3D11.087532%26pitch%3D0%26thumbfov%3D100!7i13312!8i6656!4m5!3m4!1s0x487656b4cf6114ab:0x8c0d633a636b4df4!8m2!3d51.9173689!4d-0.6717561!6m1!1e1</t>
  </si>
  <si>
    <t>N18 OLJ</t>
  </si>
  <si>
    <t>E9 8BE</t>
  </si>
  <si>
    <t>E1 5NF</t>
  </si>
  <si>
    <t>26 Shore Road, London E9 7TA</t>
  </si>
  <si>
    <t>E6 8AL</t>
  </si>
  <si>
    <t>E15 4LY</t>
  </si>
  <si>
    <t>E9 5TD</t>
  </si>
  <si>
    <t>E8 4DS</t>
  </si>
  <si>
    <t>HA8 0RW</t>
  </si>
  <si>
    <t xml:space="preserve">N2 8LT </t>
  </si>
  <si>
    <t>EN5 2ND</t>
  </si>
  <si>
    <t xml:space="preserve">LU1 3RG </t>
  </si>
  <si>
    <t xml:space="preserve">LU4 0EP </t>
  </si>
  <si>
    <t>LU4 0DZ</t>
  </si>
  <si>
    <t>MK40 1LB</t>
  </si>
  <si>
    <t xml:space="preserve">MK40 2NT </t>
  </si>
  <si>
    <t>MK41 6AT</t>
  </si>
  <si>
    <t xml:space="preserve">MK42 9DJ </t>
  </si>
  <si>
    <t>why are we not paying rates? With JHC?</t>
  </si>
  <si>
    <t>included in above</t>
  </si>
  <si>
    <t>Twinwoods, Milton Road, Clapham, Bedford - Susan 02085102346</t>
  </si>
  <si>
    <t>Second Floor</t>
  </si>
  <si>
    <t>Ground Floor</t>
  </si>
  <si>
    <t>First Floor</t>
  </si>
  <si>
    <t>Third Floor</t>
  </si>
  <si>
    <t>Beaumont House</t>
  </si>
  <si>
    <t>275 Bancroft Road</t>
  </si>
  <si>
    <t>Mile End Hospital</t>
  </si>
  <si>
    <t>Learning Disability Team</t>
  </si>
  <si>
    <t xml:space="preserve">275 Bancroft Road </t>
  </si>
  <si>
    <t>SPECIALIST SERVICES</t>
  </si>
  <si>
    <t>MONDAY  TUESDAY  WEDNESDAY  THURSDAY  FRIDAY  SATURDAY  SUNDAY</t>
  </si>
  <si>
    <t>9:00am - 5:30pm 9:00am - 8:00pm  9:00am - 5:30pm 9:00am - 8:00pm  9:00am - 5:30pm     CLOSED           CLOSED</t>
  </si>
  <si>
    <t xml:space="preserve">MONDAY -SUNDAY              MONDAY - FRIDAY          </t>
  </si>
  <si>
    <t>RECEPTION</t>
  </si>
  <si>
    <t xml:space="preserve">FIRST FLOOR </t>
  </si>
  <si>
    <t xml:space="preserve">SECOND FLOOR </t>
  </si>
  <si>
    <t>THIRD FLOOR</t>
  </si>
  <si>
    <t xml:space="preserve">Main Office:       0208 5232227                    Martin Lacey: 07557845459 </t>
  </si>
  <si>
    <t>H&amp;M Security</t>
  </si>
  <si>
    <t>Castle Water</t>
  </si>
  <si>
    <t>PHARMACY</t>
  </si>
  <si>
    <t>9:00am - 5:00pm</t>
  </si>
  <si>
    <t xml:space="preserve">DN Day Team 8:00am - 8:00pm       DN Night Team 8:00pm - 8:00am                                Continuing Health Care   8:00am- 6:00pm   (subject to change to 7 days)                                                                                                  PDF 8:00 - 6:00pm                                                Service Leads  8:00am - 8:00pm  </t>
  </si>
  <si>
    <t>9am - 5pm                                                              Saturday &amp; Bank Holidays                              10:00am - 12:30pm</t>
  </si>
  <si>
    <t xml:space="preserve">9:00am - 5:00pm </t>
  </si>
  <si>
    <t>Ryan Gustave - 02081215301 / 07747794631</t>
  </si>
  <si>
    <t>Dean Musk - 07950 891642</t>
  </si>
  <si>
    <t>Elaine Galton - 0207 771 5500</t>
  </si>
  <si>
    <t>Abiola Sobodu - 07962350918</t>
  </si>
  <si>
    <t xml:space="preserve">Whitton Corner Health and Social Care Centre, Percy Road, Twickenham, TW2 6JL </t>
  </si>
  <si>
    <t>TW6 6JL</t>
  </si>
  <si>
    <t>Percy Road, Twickenham</t>
  </si>
  <si>
    <t xml:space="preserve">Whitton Corner </t>
  </si>
  <si>
    <t xml:space="preserve">Whitton Corner Health </t>
  </si>
  <si>
    <t>TW2 6JL</t>
  </si>
  <si>
    <t xml:space="preserve">The Lodge </t>
  </si>
  <si>
    <t xml:space="preserve">1 Crozier Terrace </t>
  </si>
  <si>
    <t xml:space="preserve">The Lodge , 1 Crozier Terrace, London, E9 8BE </t>
  </si>
  <si>
    <t>Royal London Hospital</t>
  </si>
  <si>
    <t>Whitechapel Road</t>
  </si>
  <si>
    <t>E1 1BZ</t>
  </si>
  <si>
    <t xml:space="preserve">Glasshouse Fields </t>
  </si>
  <si>
    <t xml:space="preserve">68 Glasshouse Fields </t>
  </si>
  <si>
    <t>E1W 3AB</t>
  </si>
  <si>
    <t>Glasshouse Fields</t>
  </si>
  <si>
    <t xml:space="preserve">Barkantine Centre </t>
  </si>
  <si>
    <t xml:space="preserve">121 Westferry Road </t>
  </si>
  <si>
    <t xml:space="preserve">Barkentine Centre </t>
  </si>
  <si>
    <t>3rd Floor Outpatient Building</t>
  </si>
  <si>
    <t>Old Montague St</t>
  </si>
  <si>
    <t>Greatorex St</t>
  </si>
  <si>
    <t xml:space="preserve">Three Colts Lane </t>
  </si>
  <si>
    <t xml:space="preserve">The Green </t>
  </si>
  <si>
    <t>1 Roger Dowley Court</t>
  </si>
  <si>
    <t>86 Old Montague St</t>
  </si>
  <si>
    <t xml:space="preserve">Greatorex St </t>
  </si>
  <si>
    <t>51 Three Colts Lane</t>
  </si>
  <si>
    <t xml:space="preserve">16-18 Greatorex St </t>
  </si>
  <si>
    <t xml:space="preserve">E1 5NF </t>
  </si>
  <si>
    <t>E2 6FW</t>
  </si>
  <si>
    <t>51 Three Colts Lane, London, E2 6FW</t>
  </si>
  <si>
    <t xml:space="preserve">Greatorex Street, London, E1 5NF </t>
  </si>
  <si>
    <t>IT Service Desk / Networks Team</t>
  </si>
  <si>
    <t>Mental Health Liaison at the Royal London Hospital</t>
  </si>
  <si>
    <t>Tower Hamlets Directorate. RAID/Mental Health Liason</t>
  </si>
  <si>
    <t>CMHT - Adult</t>
  </si>
  <si>
    <t>CMHT, EIS, EDS - Adult Mental Health Service</t>
  </si>
  <si>
    <t xml:space="preserve">Inpatient Facility </t>
  </si>
  <si>
    <t xml:space="preserve">Tradebe </t>
  </si>
  <si>
    <t>Team Base</t>
  </si>
  <si>
    <t xml:space="preserve">Melanie King - 020359 46695/46698 / 07984142672
</t>
  </si>
  <si>
    <t>Jennifer Mellville - 0777 5735791</t>
  </si>
  <si>
    <t>Greg Neal - 0207 791 5200</t>
  </si>
  <si>
    <t>Sameer Joomun - 020 7918299</t>
  </si>
  <si>
    <t>G-153</t>
  </si>
  <si>
    <t>D-80</t>
  </si>
  <si>
    <t>Peter Cobold  02085102038/07852111208   Yemi Odubona 02085102038</t>
  </si>
  <si>
    <t xml:space="preserve">Bart's Health Security </t>
  </si>
  <si>
    <t>Clayton Walrond - 020 8121 5056</t>
  </si>
  <si>
    <t>No asbestos</t>
  </si>
  <si>
    <t>02082238697</t>
  </si>
  <si>
    <t>IT  Service Desk</t>
  </si>
  <si>
    <t xml:space="preserve">  C-52</t>
  </si>
  <si>
    <t xml:space="preserve">Click Here </t>
  </si>
  <si>
    <t>lift.servicesukg4s.com</t>
  </si>
  <si>
    <t>0845 300 6560</t>
  </si>
  <si>
    <t>Asbestos Register</t>
  </si>
  <si>
    <t>Alie St</t>
  </si>
  <si>
    <t xml:space="preserve">9 Alie St </t>
  </si>
  <si>
    <t xml:space="preserve">E1 8DE </t>
  </si>
  <si>
    <t>Mill Hill</t>
  </si>
  <si>
    <t>Watling Clinic</t>
  </si>
  <si>
    <t>Oak Lane Clinic</t>
  </si>
  <si>
    <t xml:space="preserve">Grahame Park </t>
  </si>
  <si>
    <t>Vale Drive</t>
  </si>
  <si>
    <t>Unit 7 &amp; 8 Kings Wharf</t>
  </si>
  <si>
    <t xml:space="preserve">301 Kingsland Road </t>
  </si>
  <si>
    <t>Unit 7 &amp; 8 Kings Wharf, 301 Kingsland Road, London E8 4DS</t>
  </si>
  <si>
    <t>Unit 7&amp;8 Kings Wharf</t>
  </si>
  <si>
    <t>Hartley Avenue</t>
  </si>
  <si>
    <t>Mill Hill Clinic</t>
  </si>
  <si>
    <t xml:space="preserve">36 Cressingham Road </t>
  </si>
  <si>
    <t xml:space="preserve">Watling Clinic </t>
  </si>
  <si>
    <t>Oak Lane</t>
  </si>
  <si>
    <t>The Concourse, Graham Park Estate</t>
  </si>
  <si>
    <t>Grahame Park Health Centre</t>
  </si>
  <si>
    <t>EN5 2ED</t>
  </si>
  <si>
    <t>Vale Drive, Herts</t>
  </si>
  <si>
    <t>Vale Drive Health Centre</t>
  </si>
  <si>
    <t>Training Facilities /Courses</t>
  </si>
  <si>
    <t>Clinical Teams</t>
  </si>
  <si>
    <t xml:space="preserve">Optimum </t>
  </si>
  <si>
    <t xml:space="preserve">Evci Bay </t>
  </si>
  <si>
    <t>evci.bay@weareoptimum.com</t>
  </si>
  <si>
    <t>PMVA TRAINING</t>
  </si>
  <si>
    <t xml:space="preserve">3 Kimbolton Road </t>
  </si>
  <si>
    <t>MK42 7EB</t>
  </si>
  <si>
    <t>Hill Rise</t>
  </si>
  <si>
    <t>2 Railton Road</t>
  </si>
  <si>
    <t>Woburn Court</t>
  </si>
  <si>
    <t>Ampthill Health Centre</t>
  </si>
  <si>
    <t>Biggleswade Health Centre</t>
  </si>
  <si>
    <t xml:space="preserve">Biggleswade Hospital </t>
  </si>
  <si>
    <t>Child Development Centre</t>
  </si>
  <si>
    <t xml:space="preserve">Dunstable Health Centre </t>
  </si>
  <si>
    <t>Disability Resource Centre</t>
  </si>
  <si>
    <t>Enhanced Services Centre</t>
  </si>
  <si>
    <t>Flitwick Health Centre</t>
  </si>
  <si>
    <t>Florence Ball House</t>
  </si>
  <si>
    <t>Houghton Regis Health Centre</t>
  </si>
  <si>
    <t>John Bunyan House (aka Archer Unit)</t>
  </si>
  <si>
    <t>Kempston Clinic</t>
  </si>
  <si>
    <t>Leighton Buzzard Health Centre</t>
  </si>
  <si>
    <t>London Road Health Centre</t>
  </si>
  <si>
    <t>Liverpool Road Health Centre</t>
  </si>
  <si>
    <t>Marsh Farm Health Centre</t>
  </si>
  <si>
    <t>Putnoe Health Centre</t>
  </si>
  <si>
    <t>Queens Park Health Centre</t>
  </si>
  <si>
    <t>Queensborough House</t>
  </si>
  <si>
    <t>Sandy Health Centre</t>
  </si>
  <si>
    <t>Shefford Health Centre</t>
  </si>
  <si>
    <t>Union Street Clinic</t>
  </si>
  <si>
    <t>Wigmore Lane Health Centre</t>
  </si>
  <si>
    <t>57 Oliver Street, Ampthill, Bedfordshire</t>
  </si>
  <si>
    <t>Saffron Road, Biggleswade, Bedfordshire</t>
  </si>
  <si>
    <t>Potton Road, Biggleswade, Bedfordshire</t>
  </si>
  <si>
    <t>Hill Rise, Bedford, Bedfordshire</t>
  </si>
  <si>
    <t>Priory Gardens, Dunstable, Bedfordshire</t>
  </si>
  <si>
    <t>Poynters House, Poynters Road, Dunstable, Bedfordshire</t>
  </si>
  <si>
    <t>3 Kimbolton Road, Bedford, Bedfordshire</t>
  </si>
  <si>
    <t>The Highlands, Flitwick, Bedfordshire</t>
  </si>
  <si>
    <t>Peel Street, Houghton Regis, Bedfordshire</t>
  </si>
  <si>
    <t>Halsey Road, Kempston, Bedfordshire</t>
  </si>
  <si>
    <t>25 Bassett Road, Leighton Buzzard, Bedfordshire</t>
  </si>
  <si>
    <t>84-86 London Road, Bedford, Bedfordshire</t>
  </si>
  <si>
    <t>9 Mersey Place, Liverpool Road, Luton, Bedfordshire</t>
  </si>
  <si>
    <t>Purley Centre, Luton, Bedfordshire</t>
  </si>
  <si>
    <t>93 Queens Drive, Putnoe, Bedfordshire</t>
  </si>
  <si>
    <t>23c Carlisle Road, Bedford, Bedfordshire</t>
  </si>
  <si>
    <t>Friars Walk, Dunstable, Bedfordshire</t>
  </si>
  <si>
    <t>Northcroft, Sandy, Bedfordshire</t>
  </si>
  <si>
    <t>Robert Lucus Drive, Shefford, Bedfordshire</t>
  </si>
  <si>
    <t>Froghall Road, Steppingley, Bedfordshire</t>
  </si>
  <si>
    <t>Union Street, Bedford, Bedfordhire</t>
  </si>
  <si>
    <t>Wigmore Lane, Luton, Bedfordshire</t>
  </si>
  <si>
    <t>2 Railton Road, Woburn Road Industrial Estate, Bedford, Bedfordshire</t>
  </si>
  <si>
    <t>MK45 2SB</t>
  </si>
  <si>
    <t>SG18 8DJ</t>
  </si>
  <si>
    <t>LU6 3SU</t>
  </si>
  <si>
    <t>MK44 2EL</t>
  </si>
  <si>
    <t>MK45 1DZ</t>
  </si>
  <si>
    <t>LU5 5EZ</t>
  </si>
  <si>
    <t>MK42 8AU</t>
  </si>
  <si>
    <t>LU7 1AR</t>
  </si>
  <si>
    <t>MK42 0NT</t>
  </si>
  <si>
    <t>LU 1HH</t>
  </si>
  <si>
    <t>LU3 3SR</t>
  </si>
  <si>
    <t>MK41 9JE</t>
  </si>
  <si>
    <t>MK40 4HR</t>
  </si>
  <si>
    <t>LU6 3JA</t>
  </si>
  <si>
    <t>SG19 1JQ</t>
  </si>
  <si>
    <t>SG17 5FS</t>
  </si>
  <si>
    <t>MK40 2SF</t>
  </si>
  <si>
    <t>LU2 8BG</t>
  </si>
  <si>
    <t>MK42 7PN</t>
  </si>
  <si>
    <t>Several Buildings at this site</t>
  </si>
  <si>
    <t xml:space="preserve">Steppingley Hospital </t>
  </si>
  <si>
    <t>57 Oliver Street</t>
  </si>
  <si>
    <t xml:space="preserve">Saffron Road </t>
  </si>
  <si>
    <t>Potton Road</t>
  </si>
  <si>
    <t xml:space="preserve">Priory Gardens </t>
  </si>
  <si>
    <t xml:space="preserve">Poynters House </t>
  </si>
  <si>
    <t xml:space="preserve">The Highlands </t>
  </si>
  <si>
    <t xml:space="preserve">Peel Street </t>
  </si>
  <si>
    <t xml:space="preserve">Halsey Road </t>
  </si>
  <si>
    <t xml:space="preserve">25 Bassett Road </t>
  </si>
  <si>
    <t xml:space="preserve">84-86 London Road </t>
  </si>
  <si>
    <t xml:space="preserve">9 Mersey Place </t>
  </si>
  <si>
    <t xml:space="preserve">Purley Centre </t>
  </si>
  <si>
    <t xml:space="preserve">93 Queens Drive </t>
  </si>
  <si>
    <t>23C Carlisle Road</t>
  </si>
  <si>
    <t xml:space="preserve">Friars Walk </t>
  </si>
  <si>
    <t xml:space="preserve">Northcroft </t>
  </si>
  <si>
    <t xml:space="preserve">Robert Lucas Drive </t>
  </si>
  <si>
    <t xml:space="preserve">Froghall Road </t>
  </si>
  <si>
    <t>Union Street</t>
  </si>
  <si>
    <t xml:space="preserve">Wigmore Lane </t>
  </si>
  <si>
    <t xml:space="preserve">24/7 Helpdesk / clchiss.helpdesk@uk.issworld.com </t>
  </si>
  <si>
    <t>02089377776</t>
  </si>
  <si>
    <t>02089377777</t>
  </si>
  <si>
    <t>02089377778</t>
  </si>
  <si>
    <t>02089377779</t>
  </si>
  <si>
    <t>02089377780</t>
  </si>
  <si>
    <t>02089377781</t>
  </si>
  <si>
    <t xml:space="preserve">Julie Chase - 07968766224 / julie.chase@nhs.net </t>
  </si>
  <si>
    <t>BEDFORD COMMUNITY SITES</t>
  </si>
  <si>
    <t xml:space="preserve">Not Supplied </t>
  </si>
  <si>
    <t xml:space="preserve">Not Managed </t>
  </si>
  <si>
    <t>MK40 2PU</t>
  </si>
  <si>
    <t>LU1 1HH</t>
  </si>
  <si>
    <t xml:space="preserve">Awaiting Information </t>
  </si>
  <si>
    <t>Offices run by ELFT Staff</t>
  </si>
  <si>
    <t>TBA</t>
  </si>
  <si>
    <t>-</t>
  </si>
  <si>
    <t>Foot Health</t>
  </si>
  <si>
    <t>Balaam Street</t>
  </si>
  <si>
    <t xml:space="preserve">Vicarage Lane </t>
  </si>
  <si>
    <t xml:space="preserve">Anita House </t>
  </si>
  <si>
    <t>Donald Winnicot Centre</t>
  </si>
  <si>
    <t xml:space="preserve">Primrose Centre </t>
  </si>
  <si>
    <t xml:space="preserve">15 Homerton Row </t>
  </si>
  <si>
    <t>30 Felstead St</t>
  </si>
  <si>
    <t xml:space="preserve">26 Shore Road </t>
  </si>
  <si>
    <t>23 Primrose Square</t>
  </si>
  <si>
    <t>15 Homerton Row</t>
  </si>
  <si>
    <t xml:space="preserve">E9 7TS </t>
  </si>
  <si>
    <t>Donald Winnicott</t>
  </si>
  <si>
    <t xml:space="preserve">Primrose </t>
  </si>
  <si>
    <t>Shore Road</t>
  </si>
  <si>
    <t>Passmore Edwards</t>
  </si>
  <si>
    <t>York House</t>
  </si>
  <si>
    <t>First Avenue Day Hospital</t>
  </si>
  <si>
    <t>385 Barking Road</t>
  </si>
  <si>
    <t xml:space="preserve">409 Stratford High St </t>
  </si>
  <si>
    <t>115 Balaam St</t>
  </si>
  <si>
    <t>117 Balaam St</t>
  </si>
  <si>
    <t>119 Balaam St</t>
  </si>
  <si>
    <t>121 Balaam St</t>
  </si>
  <si>
    <t>Appleby Centre</t>
  </si>
  <si>
    <t xml:space="preserve">Joyce Campbell </t>
  </si>
  <si>
    <t>494 Katherine Road</t>
  </si>
  <si>
    <t>19/21 High St South</t>
  </si>
  <si>
    <t>29 Romford Road</t>
  </si>
  <si>
    <t xml:space="preserve">313 Shrewsbury </t>
  </si>
  <si>
    <t>10 Vicarage Lane</t>
  </si>
  <si>
    <t xml:space="preserve">1st Avenue Road </t>
  </si>
  <si>
    <t xml:space="preserve">411 Barking Road </t>
  </si>
  <si>
    <t xml:space="preserve">385 Barking Road </t>
  </si>
  <si>
    <t xml:space="preserve">115 Balaam St </t>
  </si>
  <si>
    <t xml:space="preserve">117 Balaam St </t>
  </si>
  <si>
    <t xml:space="preserve">119 Balaam St </t>
  </si>
  <si>
    <t xml:space="preserve">121 Balaam St </t>
  </si>
  <si>
    <t xml:space="preserve">63 Appleby Road </t>
  </si>
  <si>
    <t xml:space="preserve">Barking Road </t>
  </si>
  <si>
    <t xml:space="preserve">494 Katherine Road </t>
  </si>
  <si>
    <t xml:space="preserve">19/21 High St South </t>
  </si>
  <si>
    <t xml:space="preserve">29 Romford Road </t>
  </si>
  <si>
    <t xml:space="preserve">John Warburton Building </t>
  </si>
  <si>
    <t>Whitbread Building</t>
  </si>
  <si>
    <t>Elizabeth Fry Building</t>
  </si>
  <si>
    <t>Beaumont Building</t>
  </si>
  <si>
    <t xml:space="preserve">Main Reception </t>
  </si>
  <si>
    <t>Millfields Unit</t>
  </si>
  <si>
    <t>Wolfson House</t>
  </si>
  <si>
    <t>12 Kenworthy Road</t>
  </si>
  <si>
    <t>Elizabeth Fry Building, 12 Kenworthy Rd, London</t>
  </si>
  <si>
    <t>Whitbread Building,  12 Kenworthy Rd, London</t>
  </si>
  <si>
    <t xml:space="preserve">311-315 Green Lanes </t>
  </si>
  <si>
    <t>02082238698</t>
  </si>
  <si>
    <t>Anita House, Wilmer Place, London, N16 OLN</t>
  </si>
  <si>
    <t>Wilmer Place</t>
  </si>
  <si>
    <t>N16 OLN</t>
  </si>
  <si>
    <t xml:space="preserve">Charter House </t>
  </si>
  <si>
    <t>Car Parking &amp; Premises at Alma St</t>
  </si>
  <si>
    <t>105 London Road</t>
  </si>
  <si>
    <t>54 Lewsey Road</t>
  </si>
  <si>
    <t xml:space="preserve">Luton &amp; Central Beds - Robin Pinto Ward </t>
  </si>
  <si>
    <t xml:space="preserve">Luton &amp; Central MH Inpatient Unit 2 </t>
  </si>
  <si>
    <t>Luton &amp; Central MH Inpatient Unit 3</t>
  </si>
  <si>
    <t xml:space="preserve">Oakley Court </t>
  </si>
  <si>
    <t>Trend House</t>
  </si>
  <si>
    <t>Beacon House</t>
  </si>
  <si>
    <t>Cedar House</t>
  </si>
  <si>
    <t>Crombie House</t>
  </si>
  <si>
    <t>Day Resource Centre</t>
  </si>
  <si>
    <t>Fountains Court</t>
  </si>
  <si>
    <t>Grove Place</t>
  </si>
  <si>
    <t>The Coppice</t>
  </si>
  <si>
    <t>The Lawns</t>
  </si>
  <si>
    <t>The Poplars</t>
  </si>
  <si>
    <t>Townsend Court</t>
  </si>
  <si>
    <t>Weller Wing</t>
  </si>
  <si>
    <t>Alma St</t>
  </si>
  <si>
    <t xml:space="preserve">(Calnwood Court) Luton &amp; Central Beds - Crystal Ward </t>
  </si>
  <si>
    <t xml:space="preserve">(Calnwood Court) Luton &amp; Central Beds - Outpatients </t>
  </si>
  <si>
    <t>Calnwood Road</t>
  </si>
  <si>
    <t xml:space="preserve">54 Lewsey Road </t>
  </si>
  <si>
    <t>Angel Close</t>
  </si>
  <si>
    <t xml:space="preserve">Dallow Road </t>
  </si>
  <si>
    <t>Charter House</t>
  </si>
  <si>
    <t xml:space="preserve">London Road Rehab </t>
  </si>
  <si>
    <t>Luton and Dunstable Hospital</t>
  </si>
  <si>
    <t>Calnwood Court</t>
  </si>
  <si>
    <t>Oakley Court</t>
  </si>
  <si>
    <t>SSE  Energy</t>
  </si>
  <si>
    <t>Various</t>
  </si>
  <si>
    <t xml:space="preserve">Various </t>
  </si>
  <si>
    <t>Closed</t>
  </si>
  <si>
    <t>Dr Accommodation</t>
  </si>
  <si>
    <t>Inpatient</t>
  </si>
  <si>
    <t>Outpatient &amp; RIO Training</t>
  </si>
  <si>
    <t>EPUT</t>
  </si>
  <si>
    <t xml:space="preserve">Shared EPUT &amp; ELFT </t>
  </si>
  <si>
    <t>Awaiting Information</t>
  </si>
  <si>
    <t xml:space="preserve">P2R Drugs &amp; Alcohol </t>
  </si>
  <si>
    <t xml:space="preserve">CLOSED DOWN </t>
  </si>
  <si>
    <t xml:space="preserve">Recovery College </t>
  </si>
  <si>
    <t>P2 Recovery Drugs &amp; Alcohol</t>
  </si>
  <si>
    <t xml:space="preserve">Patrick Moore </t>
  </si>
  <si>
    <t xml:space="preserve">Now part of Florence Ball House </t>
  </si>
  <si>
    <t xml:space="preserve">Not managed by us </t>
  </si>
  <si>
    <t>EMPOWA Wellbeing Centre , 3 Woburn Road, Bedford</t>
  </si>
  <si>
    <t xml:space="preserve">Under Refurb - Currently Closed </t>
  </si>
  <si>
    <t xml:space="preserve">Kara Greig </t>
  </si>
  <si>
    <t>Michelle Bradley</t>
  </si>
  <si>
    <t xml:space="preserve">Neil Lad </t>
  </si>
  <si>
    <t>Fiona Benson</t>
  </si>
  <si>
    <t xml:space="preserve">OT Managed for ELFT </t>
  </si>
  <si>
    <t>Sarah Adansi</t>
  </si>
  <si>
    <t>Gareth Steiner</t>
  </si>
  <si>
    <t xml:space="preserve">67 High St </t>
  </si>
  <si>
    <t>Barford Avenue</t>
  </si>
  <si>
    <t>Beech Close Resource Centre</t>
  </si>
  <si>
    <t xml:space="preserve">Gilbert Hitchcock House </t>
  </si>
  <si>
    <t>EMPOWA Wellbeing Centre</t>
  </si>
  <si>
    <t>Rush Court 5-7 &amp; 5-9</t>
  </si>
  <si>
    <t>Steppingley Hospital</t>
  </si>
  <si>
    <t xml:space="preserve">The Crescent </t>
  </si>
  <si>
    <t xml:space="preserve">Twinwoods </t>
  </si>
  <si>
    <t>Whichellos Wharf</t>
  </si>
  <si>
    <t>Whichellos Wharf Cottage</t>
  </si>
  <si>
    <t xml:space="preserve">Kelvin Grove </t>
  </si>
  <si>
    <t>Support Facility</t>
  </si>
  <si>
    <t>Unreported</t>
  </si>
  <si>
    <t>Not Reported</t>
  </si>
  <si>
    <t>Mental Health</t>
  </si>
  <si>
    <t>Non Inpatient</t>
  </si>
  <si>
    <t>Eugene Jones - 01582707510</t>
  </si>
  <si>
    <t>Eugene Jones - 01582707511</t>
  </si>
  <si>
    <t>Grant &amp; Michael - Temp - 01582708900</t>
  </si>
  <si>
    <t>Daisy Musoni or Imran Javaid - 01582709150/01582538612</t>
  </si>
  <si>
    <t>Annie Seabourne - 01582657563</t>
  </si>
  <si>
    <t>Nathasha Patel - 01582556972</t>
  </si>
  <si>
    <t>Kathy Morgan - 01582556975</t>
  </si>
  <si>
    <t xml:space="preserve">Zara Hammer - 07958617516 </t>
  </si>
  <si>
    <t>Simran Khinder - 01234273894</t>
  </si>
  <si>
    <t>Paul Wrake - 01582709200</t>
  </si>
  <si>
    <t>Ruth Klawza / Linda Hurst / Jo Meehan - 01582538250/2</t>
  </si>
  <si>
    <t>Patrick Moore</t>
  </si>
  <si>
    <t>Tracey Tebutt - 01234310328</t>
  </si>
  <si>
    <t xml:space="preserve">Natasha Newman - 01525751123 </t>
  </si>
  <si>
    <t>846 4630045</t>
  </si>
  <si>
    <t>Simran Khinder/Paul Rix - 01234355933</t>
  </si>
  <si>
    <t xml:space="preserve">Sharon Jackson/Cara Cosson - 01234310044 </t>
  </si>
  <si>
    <t>Louise Wragg - 01234299966</t>
  </si>
  <si>
    <t xml:space="preserve">Jo Meehan - 01234310800/882 </t>
  </si>
  <si>
    <t>Paula Mansfield/Shaun French - 01582656523</t>
  </si>
  <si>
    <t>Zara Jane/Sam Goodby - 01234352220</t>
  </si>
  <si>
    <t xml:space="preserve">67 High St North </t>
  </si>
  <si>
    <t xml:space="preserve">29 Barford Avenue </t>
  </si>
  <si>
    <t>5 Regent Street</t>
  </si>
  <si>
    <t>5 Beech Close</t>
  </si>
  <si>
    <t>Spring House</t>
  </si>
  <si>
    <t xml:space="preserve">36 Hockliffe Street </t>
  </si>
  <si>
    <t>Kimbolton Road</t>
  </si>
  <si>
    <t>3 Kimbolton Road</t>
  </si>
  <si>
    <t>Poynters Road</t>
  </si>
  <si>
    <t>3 Woburn Road</t>
  </si>
  <si>
    <t xml:space="preserve">24 Grove Place </t>
  </si>
  <si>
    <t>Off Grove Place</t>
  </si>
  <si>
    <t xml:space="preserve">Mayer Way </t>
  </si>
  <si>
    <t>Ampthill Road</t>
  </si>
  <si>
    <t>21 The Crescent</t>
  </si>
  <si>
    <t>Northampton Road</t>
  </si>
  <si>
    <t>The Baulk</t>
  </si>
  <si>
    <t>Milton Road</t>
  </si>
  <si>
    <t>Stoke Road</t>
  </si>
  <si>
    <t>18 Rothsay Road</t>
  </si>
  <si>
    <t>Coate Street</t>
  </si>
  <si>
    <t xml:space="preserve">Clinical Teams </t>
  </si>
  <si>
    <t>E-119</t>
  </si>
  <si>
    <t>E-103</t>
  </si>
  <si>
    <t>E-104</t>
  </si>
  <si>
    <t>F-144</t>
  </si>
  <si>
    <t>E-106</t>
  </si>
  <si>
    <t>D-93</t>
  </si>
  <si>
    <t xml:space="preserve">   C-73</t>
  </si>
  <si>
    <t>C-75</t>
  </si>
  <si>
    <t>B-46</t>
  </si>
  <si>
    <t>E-110</t>
  </si>
  <si>
    <t xml:space="preserve">   D-93</t>
  </si>
  <si>
    <t>C-65</t>
  </si>
  <si>
    <t>C-71</t>
  </si>
  <si>
    <t>E-115</t>
  </si>
  <si>
    <t>D-76</t>
  </si>
  <si>
    <t>D-95</t>
  </si>
  <si>
    <t>D-77</t>
  </si>
  <si>
    <t>C-58</t>
  </si>
  <si>
    <t>A-21</t>
  </si>
  <si>
    <t>B-41</t>
  </si>
  <si>
    <t>B-44</t>
  </si>
  <si>
    <t>C-54</t>
  </si>
  <si>
    <t>B-39</t>
  </si>
  <si>
    <t>A-23</t>
  </si>
  <si>
    <t>F-138</t>
  </si>
  <si>
    <t>C-66</t>
  </si>
  <si>
    <t>G-194</t>
  </si>
  <si>
    <t>B-49</t>
  </si>
  <si>
    <t>E-111</t>
  </si>
  <si>
    <t>C-55</t>
  </si>
  <si>
    <t>F-134</t>
  </si>
  <si>
    <t>01895671478</t>
  </si>
  <si>
    <t>23rd June 2019</t>
  </si>
  <si>
    <t xml:space="preserve">N/A throughout the remainder of the term </t>
  </si>
  <si>
    <t>21st September 2006</t>
  </si>
  <si>
    <t>20th September 2021</t>
  </si>
  <si>
    <t>21st september 2016</t>
  </si>
  <si>
    <t>Newby Place</t>
  </si>
  <si>
    <t>E14 0EY</t>
  </si>
  <si>
    <t xml:space="preserve">21 Newby Place </t>
  </si>
  <si>
    <t>Newby Place Health and Wellbeing Centre</t>
  </si>
  <si>
    <t>Newby Place, 21 Newby Place, Poplar, London</t>
  </si>
  <si>
    <t>0846 300 6560</t>
  </si>
  <si>
    <t>Emma Robinson - 0207 771 5713</t>
  </si>
  <si>
    <t xml:space="preserve">On notice </t>
  </si>
  <si>
    <t>Refer to Lease</t>
  </si>
  <si>
    <t>847 4630045</t>
  </si>
  <si>
    <t>Unregularised</t>
  </si>
  <si>
    <t xml:space="preserve">Vacate by August 31st 2018 </t>
  </si>
  <si>
    <t>Notice Issued May 2018</t>
  </si>
  <si>
    <t>Notice Issued May 2019</t>
  </si>
  <si>
    <t>Notice Issued May 2020</t>
  </si>
  <si>
    <t>Notice Issued May 2021</t>
  </si>
  <si>
    <t>Notice Issued May 2022</t>
  </si>
  <si>
    <t>Vacate by August 31st 2028</t>
  </si>
  <si>
    <t>Gill Sims 0207 275 1000</t>
  </si>
  <si>
    <t>Fitzroy Elvey - 0207 033 6100</t>
  </si>
  <si>
    <t>Debbie Davies - 0208 548 5550</t>
  </si>
  <si>
    <t xml:space="preserve">Willow - Michal Kulasik / Ash - Francis Ndiziye </t>
  </si>
  <si>
    <t>Sharon Grant / Jeremy Jones - 012 343 10737</t>
  </si>
  <si>
    <t>Francis Biala - 0208 510 2006</t>
  </si>
  <si>
    <t>Loraine Dyce - 0208 510 2636</t>
  </si>
  <si>
    <t>Rob Webb - 0208 510 8082</t>
  </si>
  <si>
    <t>Tejinder Seehra  020 7445 7000</t>
  </si>
  <si>
    <t>Aruna Katechia 0208 548 5500</t>
  </si>
  <si>
    <t>Matthew Oppong 0208 548 5181</t>
  </si>
  <si>
    <t>Main Reception 0208 582 6200</t>
  </si>
  <si>
    <t>Margaret Adesanya - 0208 475 8000</t>
  </si>
  <si>
    <t>Jeni Lord - 0207 055 8400 / 07966 782 770</t>
  </si>
  <si>
    <t>2021 *EPUT Assigned Lease</t>
  </si>
  <si>
    <t>E1 0AQ</t>
  </si>
  <si>
    <t>£12,000 per annum</t>
  </si>
  <si>
    <t xml:space="preserve">Lease not in place yet </t>
  </si>
  <si>
    <t>In-Patient/District Nurses</t>
  </si>
  <si>
    <t xml:space="preserve">Sharon Eplett
07813 069014
sharon.eplett@nhs.net
</t>
  </si>
  <si>
    <t xml:space="preserve">Mary Everritt
07870 576063 
Mary.Everritt@nhs.net
</t>
  </si>
  <si>
    <t xml:space="preserve">Jennie Oliver
01234 310278
Jennie.Oliver@eput.nhs.uk
</t>
  </si>
  <si>
    <t xml:space="preserve">Emma Stoneman
07923 172481
emma.stoneman@nhs.net
</t>
  </si>
  <si>
    <t xml:space="preserve">Jane Brilus
07908 843832 
j.brilus@nhs.net
</t>
  </si>
  <si>
    <t xml:space="preserve">Julia Byron-Mohammed
01525 631243
Julia.byron-mohammed@eput.nhs.uk
</t>
  </si>
  <si>
    <t xml:space="preserve">Jo Drew
07966 767571 
jo.drew@nhs.net 
</t>
  </si>
  <si>
    <t xml:space="preserve">Emma Stoneman 
01582 708555 
emma.stoneman@nhs.net 
</t>
  </si>
  <si>
    <t xml:space="preserve">Melanie Hayes
07415 200843
Melanie.Hayes3@nhs.net
</t>
  </si>
  <si>
    <t xml:space="preserve">Victoria Stone
07966 991909
Victoria.Stone4@nhs.net
</t>
  </si>
  <si>
    <t xml:space="preserve">Caroline Doherty
07508 509092
caroline.doherty@eput.nhs.uk
</t>
  </si>
  <si>
    <t xml:space="preserve">Andrew White
07813 069107 Andrew.white15@nhs.net
</t>
  </si>
  <si>
    <t xml:space="preserve">Irfan Ahmed
07854 411572 
irfan.ahmed3@nhs.net
</t>
  </si>
  <si>
    <t xml:space="preserve">Dawn Didwell
07813 068840
Dawn.didwell@nhs.net
</t>
  </si>
  <si>
    <t xml:space="preserve">Hannah Miller
01525 631349 
hannah.miller12@nhs.net 
</t>
  </si>
  <si>
    <t xml:space="preserve">Alison Wardley
01234 310103
Alison.wardley@nhs.net 
</t>
  </si>
  <si>
    <t xml:space="preserve">Julia Mead
01234 317142
Julia.mead1@nhs.net
</t>
  </si>
  <si>
    <t xml:space="preserve">Wellbeing Centre </t>
  </si>
  <si>
    <t>Barnet Speech SLA 2018/19 - AUGUST 2018  (block contract for £174,766.75 minus £52,500 agreed refund)</t>
  </si>
  <si>
    <t>Janet Brown - 0208 221 6000</t>
  </si>
  <si>
    <t>Main Reception – 0207 655 4000/Adam Toll - 0208 121 5659</t>
  </si>
  <si>
    <t>Paulette/ paulete.douglas-obobi@nhs.net</t>
  </si>
  <si>
    <t>Cecelia Perez - 0207 059 6574</t>
  </si>
  <si>
    <t>Christine Bent 0207 033 6100/6308</t>
  </si>
  <si>
    <t>Michelle Taylor / michelle.taylor10@nhs.net</t>
  </si>
  <si>
    <t>Bill Williams - 020 7426 2584 / Nicola James - 0207 426 2566</t>
  </si>
  <si>
    <t xml:space="preserve">Sekayi Tengayi 0208 821 0800 </t>
  </si>
  <si>
    <t xml:space="preserve">Azra Lalloo - 0203 222 5600 </t>
  </si>
  <si>
    <t>Avis Lewallen - 0203 222 5792</t>
  </si>
  <si>
    <t xml:space="preserve">Dagmara Wondra - 0208 821 0821 </t>
  </si>
  <si>
    <t>Denis Doherty/Nigel Mcgowan/Kenneth Muzongondi - 0203 076 1325</t>
  </si>
  <si>
    <t>Selma Ali - selma.ali1@nhs.net</t>
  </si>
  <si>
    <t>Margaret Adesanya/Samuel Mante - 0208 475 8000</t>
  </si>
  <si>
    <t>Michelle Smart - 07985 682 172</t>
  </si>
  <si>
    <t>Neville Green/Cheryl Atkinson - neville.green1@nhs.net/cheryl.atkinson1@nhs.net</t>
  </si>
  <si>
    <t>Faheem Iqbal - 020 7655 4004/Adam Toll - 0208 121 5659</t>
  </si>
  <si>
    <t>Selma Ali/Gemma Sharples - 0203 487 1310/0203 487 1354</t>
  </si>
  <si>
    <t xml:space="preserve">71 Johnson Street </t>
  </si>
  <si>
    <t>71 Johnson Steet</t>
  </si>
  <si>
    <t>71 Johnson Street, Shadwell, London, E1 0AQ</t>
  </si>
  <si>
    <t>2002 - Present</t>
  </si>
  <si>
    <t>1st October</t>
  </si>
  <si>
    <t>7 Years</t>
  </si>
  <si>
    <t>Darryl Springer</t>
  </si>
  <si>
    <t>019 0 567 1478</t>
  </si>
  <si>
    <t>24th oct 2018</t>
  </si>
  <si>
    <t xml:space="preserve">71A Johnson Street </t>
  </si>
  <si>
    <t>71A Johnson Steet</t>
  </si>
  <si>
    <t>71A Johnson Street</t>
  </si>
  <si>
    <t>71A Johnson Street, Shadwell, London, E1 0AQ</t>
  </si>
  <si>
    <t>RESET</t>
  </si>
  <si>
    <t>MDT</t>
  </si>
  <si>
    <t>ELFT pharmacy</t>
  </si>
  <si>
    <t>CHS</t>
  </si>
  <si>
    <t xml:space="preserve">3 Rush Cout </t>
  </si>
  <si>
    <t>MK40 3LE</t>
  </si>
  <si>
    <t xml:space="preserve">Rush Court 3, Off Grove Place, Bedford </t>
  </si>
  <si>
    <t>1976 - 1985</t>
  </si>
  <si>
    <t xml:space="preserve">St John's Health Centre </t>
  </si>
  <si>
    <t xml:space="preserve">Oak Lane, Twickenham </t>
  </si>
  <si>
    <t xml:space="preserve">TW1 3PA </t>
  </si>
  <si>
    <t xml:space="preserve">St John's Health Centre (Part of Ground and First Floor) </t>
  </si>
  <si>
    <t xml:space="preserve">St John's Health Centre, Oak Lane, Twickenham, TW1 3PA </t>
  </si>
  <si>
    <t xml:space="preserve">Paul Robson - 01582 470 900 / Paul.Robson@drcbeds.org.uk ( Business Manager of DRC ) </t>
  </si>
  <si>
    <t>No Lease in place</t>
  </si>
  <si>
    <t>Please note this is an undocumented property, that is no formal Tenancy Agreement is in place.</t>
  </si>
  <si>
    <t>Part of the accommodation was transferred to ELFT as follows:</t>
  </si>
  <si>
    <t>​April 2015 Accommodation occupied by Mental Services on transfer from SEPT</t>
  </si>
  <si>
    <t>​April 2018 Accommodation occupied by Community Heath Services on transfer from EPUT</t>
  </si>
  <si>
    <t>Many of the rooms were the same ones in the 2015 and 2018 Transfers - presumably the clinicians have been swapping or sharing rooms.</t>
  </si>
  <si>
    <t>Negotiations for a lease commenced in 2015 but were put on hold as the clinical services at that time wanted to relocate to other premises but in practice most remained at the DRC..</t>
  </si>
  <si>
    <t>Kathy Gilles is currently trying to sort out which rooms ELFT actually occupy and for which clinical service.</t>
  </si>
  <si>
    <t>7 Months</t>
  </si>
  <si>
    <t>23rd June 2009</t>
  </si>
  <si>
    <t>Gillian Lee - 0208 525 1115</t>
  </si>
  <si>
    <t>Gilber Hitchcock House</t>
  </si>
  <si>
    <t xml:space="preserve">Served formal notice to Landlord </t>
  </si>
  <si>
    <t>1st April 2018</t>
  </si>
  <si>
    <t>TVN SERVICES</t>
  </si>
  <si>
    <t xml:space="preserve">PODIATRY/TISSUE VIABILITY </t>
  </si>
  <si>
    <t>TH CHS</t>
  </si>
  <si>
    <t>East London NHS Foundation Trust ~ Property Terrier 2019</t>
  </si>
  <si>
    <t>TW1 3PA</t>
  </si>
  <si>
    <t>Team Base/Clinical Teams</t>
  </si>
  <si>
    <t xml:space="preserve">10 years </t>
  </si>
  <si>
    <t xml:space="preserve">3rd anniversary </t>
  </si>
  <si>
    <t>Isolation Rooms</t>
  </si>
  <si>
    <t>Ensuite</t>
  </si>
  <si>
    <t>Of which ensuite</t>
  </si>
  <si>
    <t>Non Inpatient &amp; NHS PS</t>
  </si>
  <si>
    <t xml:space="preserve">25th September 2020 </t>
  </si>
  <si>
    <t>25th September 2021 - Neg Jan 19</t>
  </si>
  <si>
    <t>2006 - present</t>
  </si>
  <si>
    <t>4th May 2037</t>
  </si>
  <si>
    <t>27th Nov 2032</t>
  </si>
  <si>
    <t>LAST UPDATED:  30/05/2019</t>
  </si>
  <si>
    <t>Luton &amp; Central Beds MHIP 2 - Multi Purpose Hall</t>
  </si>
  <si>
    <t>Luton &amp; Central Beds MHIP 2 - Admin Unit</t>
  </si>
  <si>
    <t>Whichellos Wharf (incl Cottage)</t>
  </si>
  <si>
    <t>Twinwoods - Whitchurch Centre</t>
  </si>
  <si>
    <t>Twinwoods - Whitbread Centre</t>
  </si>
  <si>
    <t>Twinwoods - The Lodge</t>
  </si>
  <si>
    <t>Twinwoods - Russell Block</t>
  </si>
  <si>
    <t>Twinwoods - Raymond Smith</t>
  </si>
  <si>
    <t>Twinwoods - Clinical Resource</t>
  </si>
  <si>
    <t>Twinwoods - Admin Block</t>
  </si>
  <si>
    <t>The Coppice, 2 The Glades</t>
  </si>
  <si>
    <t>Kelvin Grove</t>
  </si>
  <si>
    <t>Recovery Unit, 105 London Road</t>
  </si>
  <si>
    <t>Luton &amp; Central Beds MHIP 3 - Coral Ward/Jade Ward/S136</t>
  </si>
  <si>
    <t>Luton &amp; Central Beds - MHIP 2 - Onyx/ECT/Robin Pinto</t>
  </si>
  <si>
    <t>Luton &amp; Central Beds - MHIP 1 - Crystal Ward</t>
  </si>
  <si>
    <t>Lewsey Rd 54</t>
  </si>
  <si>
    <t>Katherine Road</t>
  </si>
  <si>
    <t>Joyce Campbell Clinic</t>
  </si>
  <si>
    <t>High Street South</t>
  </si>
  <si>
    <t>Appleby Health Centre</t>
  </si>
  <si>
    <t>9 Alie Street</t>
  </si>
  <si>
    <t>The Green</t>
  </si>
  <si>
    <t>CAMHS PFI</t>
  </si>
  <si>
    <t>Newham PFI</t>
  </si>
  <si>
    <t>First Avenue</t>
  </si>
  <si>
    <t>Greatorex Street</t>
  </si>
  <si>
    <t>Felstead Street</t>
  </si>
  <si>
    <t>THCfMH</t>
  </si>
  <si>
    <t>John Howard Centre</t>
  </si>
  <si>
    <t>East Ham Day Centre (Passmore Edw)</t>
  </si>
  <si>
    <t>Donald Winnicott (Sth Hackney CMHT)</t>
  </si>
  <si>
    <t>7-9 Edith Rd</t>
  </si>
  <si>
    <t>29-31 Edith Rd</t>
  </si>
  <si>
    <t>Total</t>
  </si>
  <si>
    <t>Buildings</t>
  </si>
  <si>
    <t>Land</t>
  </si>
  <si>
    <t>Site</t>
  </si>
  <si>
    <t>Valuation</t>
  </si>
  <si>
    <t>at 31 March 2019</t>
  </si>
  <si>
    <t>Land &amp; Buildings Valuations</t>
  </si>
  <si>
    <t>East London NHS Foundation Trust</t>
  </si>
  <si>
    <r>
      <t xml:space="preserve">Barts Health -    02082238697  </t>
    </r>
    <r>
      <rPr>
        <b/>
        <u/>
        <sz val="12"/>
        <rFont val="Calibri"/>
        <family val="2"/>
        <scheme val="minor"/>
      </rPr>
      <t>Estates_Helpdesk@bartshealth.nhs.uk</t>
    </r>
    <r>
      <rPr>
        <b/>
        <sz val="12"/>
        <rFont val="Calibri"/>
        <family val="2"/>
        <scheme val="minor"/>
      </rPr>
      <t xml:space="preserve"> </t>
    </r>
  </si>
  <si>
    <r>
      <t xml:space="preserve">Serco - 08000294070 </t>
    </r>
    <r>
      <rPr>
        <b/>
        <u/>
        <sz val="12"/>
        <rFont val="Calibri"/>
        <family val="2"/>
        <scheme val="minor"/>
      </rPr>
      <t>bartshealth@serco.com</t>
    </r>
  </si>
  <si>
    <r>
      <t xml:space="preserve">ELFT - 01895671478 </t>
    </r>
    <r>
      <rPr>
        <b/>
        <u/>
        <sz val="12"/>
        <rFont val="Calibri"/>
        <family val="2"/>
        <scheme val="minor"/>
      </rPr>
      <t>servicedesk@weareoptimum.com</t>
    </r>
  </si>
  <si>
    <t>£102,275.30 (No rent as own site)</t>
  </si>
  <si>
    <t>£165,000 (No rent as own site)</t>
  </si>
  <si>
    <t>£288,176.0 (No rent as own site)</t>
  </si>
  <si>
    <t>28826  (No rent as own site)</t>
  </si>
  <si>
    <t>£527,022.4 (No rent as own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</si>
</sst>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[$-F800]dddd\,\ mmmm\ dd\,\ yyyy"/>
    <numFmt numFmtId="165" formatCode="#,##0.00;[Red]\(#,##0.00\)"/>
    <numFmt numFmtId="166" formatCode="&quot;£&quot;#,##0.00"/>
    <numFmt numFmtId="167" formatCode="&quot;£&quot;#,##0.00;[Red]&quot;£&quot;#,##0.00"/>
  </numFmts>
  <fonts count="1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i/>
      <strike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20"/>
      <color theme="3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Arial"/>
      <family val="2"/>
    </font>
    <font>
      <sz val="10"/>
      <color rgb="FF545454"/>
      <name val="Arial"/>
      <family val="2"/>
    </font>
    <font>
      <sz val="10"/>
      <color rgb="FF222222"/>
      <name val="Arial"/>
      <family val="2"/>
    </font>
    <font>
      <sz val="10"/>
      <color rgb="FF6A6A6A"/>
      <name val="Arial"/>
      <family val="2"/>
    </font>
    <font>
      <sz val="10"/>
      <color rgb="FF000000"/>
      <name val="Arial"/>
      <family val="2"/>
    </font>
    <font>
      <b/>
      <sz val="11"/>
      <color rgb="FF6A6A6A"/>
      <name val="Calibri"/>
      <family val="2"/>
      <scheme val="minor"/>
    </font>
    <font>
      <sz val="12"/>
      <name val="Calibri"/>
      <family val="2"/>
      <scheme val="minor"/>
    </font>
    <font>
      <b/>
      <sz val="10"/>
      <color rgb="FF333399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0"/>
      <color theme="8" tint="-0.249977111117893"/>
      <name val="Arial"/>
      <family val="2"/>
    </font>
    <font>
      <b/>
      <sz val="12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0"/>
      <color theme="8" tint="-0.499984740745262"/>
      <name val="Arial"/>
      <family val="2"/>
    </font>
    <font>
      <b/>
      <sz val="11"/>
      <color theme="5" tint="-0.249977111117893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0"/>
      <color theme="0" tint="-0.1499984740745262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8" tint="-0.249977111117893"/>
      <name val="Arial"/>
      <family val="2"/>
    </font>
    <font>
      <sz val="12"/>
      <color rgb="FFFF0000"/>
      <name val="Arial"/>
      <family val="2"/>
    </font>
    <font>
      <b/>
      <sz val="14"/>
      <color theme="8" tint="-0.24997711111789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i/>
      <sz val="14"/>
      <color rgb="FF00B050"/>
      <name val="Calibri"/>
      <family val="2"/>
      <scheme val="minor"/>
    </font>
    <font>
      <i/>
      <sz val="16"/>
      <color theme="0"/>
      <name val="Calibri"/>
      <family val="2"/>
      <scheme val="minor"/>
    </font>
    <font>
      <sz val="12"/>
      <name val="Arial"/>
      <family val="2"/>
    </font>
    <font>
      <b/>
      <sz val="12"/>
      <color rgb="FF006100"/>
      <name val="Calibri"/>
      <family val="2"/>
      <scheme val="minor"/>
    </font>
    <font>
      <b/>
      <sz val="14"/>
      <color theme="3" tint="-0.249977111117893"/>
      <name val="Arial"/>
      <family val="2"/>
    </font>
    <font>
      <b/>
      <sz val="12"/>
      <color theme="3" tint="-0.249977111117893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6"/>
      <color theme="3"/>
      <name val="Calibri"/>
      <family val="2"/>
      <scheme val="minor"/>
    </font>
    <font>
      <sz val="16"/>
      <color theme="0"/>
      <name val="Arial"/>
      <family val="2"/>
    </font>
    <font>
      <b/>
      <sz val="14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6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i/>
      <sz val="20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0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trike/>
      <sz val="12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trike/>
      <u/>
      <sz val="11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0"/>
      <color theme="8" tint="-0.249977111117893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u/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trike/>
      <sz val="10"/>
      <color rgb="FFFF0000"/>
      <name val="Calibri"/>
      <family val="2"/>
      <scheme val="minor"/>
    </font>
    <font>
      <strike/>
      <sz val="10"/>
      <name val="Calibri"/>
      <family val="2"/>
      <scheme val="minor"/>
    </font>
    <font>
      <strike/>
      <sz val="10"/>
      <color theme="8"/>
      <name val="Calibri"/>
      <family val="2"/>
      <scheme val="minor"/>
    </font>
    <font>
      <sz val="10"/>
      <color theme="8"/>
      <name val="Calibri"/>
      <family val="2"/>
      <scheme val="minor"/>
    </font>
    <font>
      <b/>
      <sz val="10"/>
      <color theme="8"/>
      <name val="Calibri"/>
      <family val="2"/>
      <scheme val="minor"/>
    </font>
    <font>
      <b/>
      <strike/>
      <sz val="10"/>
      <color theme="8"/>
      <name val="Calibri"/>
      <family val="2"/>
      <scheme val="minor"/>
    </font>
    <font>
      <sz val="11"/>
      <color theme="8"/>
      <name val="Calibri"/>
      <family val="2"/>
      <scheme val="minor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sz val="8"/>
      <color indexed="8"/>
      <name val="Arial"/>
      <family val="2"/>
    </font>
    <font>
      <sz val="10"/>
      <color theme="0"/>
      <name val="Arial"/>
      <family val="2"/>
    </font>
    <font>
      <sz val="14"/>
      <name val="Arial"/>
      <family val="2"/>
    </font>
    <font>
      <b/>
      <u/>
      <sz val="12"/>
      <name val="Calibri"/>
      <family val="2"/>
      <scheme val="minor"/>
    </font>
    <font>
      <b/>
      <strike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0061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/>
      <right style="medium">
        <color rgb="FFCCCCCC"/>
      </right>
      <top style="thin">
        <color rgb="FFDDDDDD"/>
      </top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rgb="FFDDDDDD"/>
      </left>
      <right style="medium">
        <color rgb="FFCCCCCC"/>
      </right>
      <top/>
      <bottom style="thin">
        <color rgb="FFDDDDDD"/>
      </bottom>
      <diagonal/>
    </border>
    <border>
      <left/>
      <right style="medium">
        <color rgb="FFCCCCCC"/>
      </right>
      <top/>
      <bottom style="thin">
        <color rgb="FFDDDDDD"/>
      </bottom>
      <diagonal/>
    </border>
    <border>
      <left/>
      <right/>
      <top style="thin">
        <color rgb="FFDDDDDD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n">
        <color rgb="FFDDDDDD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theme="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theme="4"/>
      </right>
      <top/>
      <bottom/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theme="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5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5"/>
      </left>
      <right style="thin">
        <color indexed="64"/>
      </right>
      <top style="thin">
        <color indexed="8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0" borderId="0"/>
    <xf numFmtId="0" fontId="25" fillId="0" borderId="0" applyNumberFormat="0" applyFill="0" applyBorder="0" applyAlignment="0" applyProtection="0"/>
    <xf numFmtId="0" fontId="29" fillId="0" borderId="0"/>
    <xf numFmtId="0" fontId="116" fillId="25" borderId="0" applyNumberFormat="0" applyBorder="0" applyAlignment="0" applyProtection="0"/>
  </cellStyleXfs>
  <cellXfs count="1131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wrapText="1"/>
    </xf>
    <xf numFmtId="14" fontId="9" fillId="0" borderId="0" xfId="0" applyNumberFormat="1" applyFont="1" applyAlignment="1">
      <alignment horizontal="left"/>
    </xf>
    <xf numFmtId="0" fontId="9" fillId="0" borderId="0" xfId="0" applyFont="1"/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7" fontId="17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0" fillId="0" borderId="0" xfId="0" applyFill="1"/>
    <xf numFmtId="164" fontId="14" fillId="0" borderId="0" xfId="0" applyNumberFormat="1" applyFont="1" applyFill="1"/>
    <xf numFmtId="164" fontId="14" fillId="0" borderId="0" xfId="0" applyNumberFormat="1" applyFont="1" applyFill="1" applyAlignment="1">
      <alignment horizontal="right"/>
    </xf>
    <xf numFmtId="0" fontId="0" fillId="0" borderId="0" xfId="0" applyFont="1" applyFill="1" applyBorder="1" applyAlignment="1"/>
    <xf numFmtId="0" fontId="0" fillId="0" borderId="0" xfId="0" applyFill="1" applyBorder="1"/>
    <xf numFmtId="0" fontId="8" fillId="0" borderId="0" xfId="0" applyFont="1" applyFill="1" applyBorder="1"/>
    <xf numFmtId="164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0" fillId="0" borderId="0" xfId="0" applyFont="1" applyFill="1" applyBorder="1"/>
    <xf numFmtId="0" fontId="13" fillId="0" borderId="0" xfId="6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right"/>
    </xf>
    <xf numFmtId="0" fontId="18" fillId="0" borderId="0" xfId="0" applyFont="1" applyFill="1" applyAlignment="1">
      <alignment horizontal="center" wrapText="1"/>
    </xf>
    <xf numFmtId="0" fontId="13" fillId="0" borderId="0" xfId="0" applyFont="1" applyFill="1"/>
    <xf numFmtId="0" fontId="22" fillId="0" borderId="0" xfId="0" applyFont="1" applyFill="1"/>
    <xf numFmtId="164" fontId="21" fillId="0" borderId="0" xfId="0" applyNumberFormat="1" applyFont="1" applyFill="1" applyAlignment="1">
      <alignment horizontal="right"/>
    </xf>
    <xf numFmtId="0" fontId="13" fillId="0" borderId="0" xfId="0" applyFont="1" applyFill="1" applyAlignment="1">
      <alignment horizontal="right"/>
    </xf>
    <xf numFmtId="0" fontId="21" fillId="0" borderId="0" xfId="0" applyFont="1" applyFill="1" applyAlignment="1">
      <alignment horizontal="right"/>
    </xf>
    <xf numFmtId="164" fontId="21" fillId="0" borderId="0" xfId="0" applyNumberFormat="1" applyFont="1" applyFill="1"/>
    <xf numFmtId="164" fontId="18" fillId="0" borderId="0" xfId="0" applyNumberFormat="1" applyFont="1" applyFill="1" applyAlignment="1">
      <alignment horizontal="center" wrapText="1"/>
    </xf>
    <xf numFmtId="43" fontId="0" fillId="0" borderId="0" xfId="1" applyFont="1" applyFill="1" applyBorder="1"/>
    <xf numFmtId="165" fontId="0" fillId="0" borderId="0" xfId="0" applyNumberFormat="1" applyFill="1" applyBorder="1"/>
    <xf numFmtId="14" fontId="0" fillId="0" borderId="0" xfId="0" applyNumberFormat="1" applyFill="1" applyBorder="1"/>
    <xf numFmtId="1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14" fontId="0" fillId="0" borderId="0" xfId="1" applyNumberFormat="1" applyFont="1" applyFill="1" applyBorder="1"/>
    <xf numFmtId="0" fontId="24" fillId="0" borderId="0" xfId="0" applyFont="1" applyFill="1" applyBorder="1" applyAlignment="1">
      <alignment horizontal="center" wrapText="1"/>
    </xf>
    <xf numFmtId="0" fontId="25" fillId="0" borderId="0" xfId="7" applyFill="1" applyBorder="1" applyAlignment="1">
      <alignment horizontal="center" wrapText="1"/>
    </xf>
    <xf numFmtId="0" fontId="0" fillId="0" borderId="0" xfId="0" applyFill="1" applyBorder="1" applyAlignment="1">
      <alignment horizontal="left" wrapText="1"/>
    </xf>
    <xf numFmtId="1" fontId="0" fillId="0" borderId="0" xfId="0" applyNumberFormat="1" applyFill="1" applyBorder="1" applyAlignment="1">
      <alignment wrapText="1"/>
    </xf>
    <xf numFmtId="0" fontId="6" fillId="8" borderId="1" xfId="0" applyFont="1" applyFill="1" applyBorder="1"/>
    <xf numFmtId="0" fontId="32" fillId="8" borderId="1" xfId="0" applyFont="1" applyFill="1" applyBorder="1"/>
    <xf numFmtId="0" fontId="6" fillId="8" borderId="1" xfId="0" applyFont="1" applyFill="1" applyBorder="1" applyAlignment="1"/>
    <xf numFmtId="0" fontId="6" fillId="8" borderId="1" xfId="0" applyFont="1" applyFill="1" applyBorder="1" applyAlignment="1">
      <alignment wrapText="1"/>
    </xf>
    <xf numFmtId="0" fontId="33" fillId="8" borderId="1" xfId="7" applyFont="1" applyFill="1" applyBorder="1" applyAlignment="1">
      <alignment horizontal="center" wrapText="1"/>
    </xf>
    <xf numFmtId="1" fontId="32" fillId="8" borderId="1" xfId="0" applyNumberFormat="1" applyFont="1" applyFill="1" applyBorder="1"/>
    <xf numFmtId="0" fontId="34" fillId="2" borderId="1" xfId="3" applyFont="1" applyBorder="1" applyAlignment="1">
      <alignment horizontal="center" vertical="center"/>
    </xf>
    <xf numFmtId="0" fontId="34" fillId="2" borderId="1" xfId="3" applyFont="1" applyBorder="1" applyAlignment="1">
      <alignment horizontal="center" vertical="center" wrapText="1"/>
    </xf>
    <xf numFmtId="0" fontId="31" fillId="9" borderId="1" xfId="5" applyFont="1" applyFill="1" applyBorder="1" applyAlignment="1">
      <alignment horizontal="center" vertical="center" wrapText="1"/>
    </xf>
    <xf numFmtId="0" fontId="11" fillId="0" borderId="0" xfId="0" applyFont="1" applyFill="1"/>
    <xf numFmtId="0" fontId="6" fillId="8" borderId="1" xfId="0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 wrapText="1"/>
    </xf>
    <xf numFmtId="0" fontId="4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6" fontId="0" fillId="0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2" borderId="1" xfId="3" applyFont="1" applyBorder="1" applyAlignment="1">
      <alignment horizontal="center"/>
    </xf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32" fillId="8" borderId="1" xfId="0" applyFont="1" applyFill="1" applyBorder="1" applyAlignment="1"/>
    <xf numFmtId="0" fontId="13" fillId="0" borderId="0" xfId="6" applyFont="1" applyFill="1" applyBorder="1" applyAlignment="1"/>
    <xf numFmtId="0" fontId="13" fillId="0" borderId="0" xfId="0" applyFont="1" applyFill="1" applyAlignment="1"/>
    <xf numFmtId="0" fontId="25" fillId="0" borderId="0" xfId="7" applyFill="1" applyBorder="1" applyAlignment="1">
      <alignment wrapText="1"/>
    </xf>
    <xf numFmtId="14" fontId="9" fillId="0" borderId="0" xfId="0" applyNumberFormat="1" applyFont="1" applyAlignment="1"/>
    <xf numFmtId="0" fontId="34" fillId="2" borderId="1" xfId="3" applyFont="1" applyBorder="1" applyAlignment="1">
      <alignment vertical="center"/>
    </xf>
    <xf numFmtId="0" fontId="25" fillId="0" borderId="0" xfId="7" applyFill="1" applyAlignment="1"/>
    <xf numFmtId="0" fontId="25" fillId="0" borderId="0" xfId="7" applyFill="1" applyBorder="1" applyAlignment="1"/>
    <xf numFmtId="14" fontId="0" fillId="0" borderId="0" xfId="0" applyNumberFormat="1" applyFill="1" applyBorder="1" applyAlignment="1">
      <alignment wrapText="1"/>
    </xf>
    <xf numFmtId="0" fontId="0" fillId="0" borderId="0" xfId="0" applyFont="1" applyAlignment="1">
      <alignment horizontal="center"/>
    </xf>
    <xf numFmtId="0" fontId="25" fillId="0" borderId="0" xfId="7"/>
    <xf numFmtId="0" fontId="25" fillId="0" borderId="0" xfId="7" applyFill="1" applyBorder="1"/>
    <xf numFmtId="0" fontId="13" fillId="0" borderId="0" xfId="0" applyFont="1" applyFill="1" applyAlignment="1">
      <alignment horizontal="left" wrapText="1"/>
    </xf>
    <xf numFmtId="0" fontId="29" fillId="0" borderId="0" xfId="0" applyFont="1" applyFill="1" applyBorder="1" applyAlignment="1">
      <alignment horizontal="left" wrapText="1"/>
    </xf>
    <xf numFmtId="43" fontId="0" fillId="0" borderId="0" xfId="1" applyFont="1" applyFill="1" applyBorder="1" applyAlignment="1">
      <alignment horizontal="left"/>
    </xf>
    <xf numFmtId="0" fontId="0" fillId="0" borderId="0" xfId="0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3" fillId="12" borderId="2" xfId="6" applyFont="1" applyFill="1" applyBorder="1"/>
    <xf numFmtId="0" fontId="13" fillId="0" borderId="2" xfId="6" applyFont="1" applyFill="1" applyBorder="1"/>
    <xf numFmtId="0" fontId="25" fillId="0" borderId="2" xfId="7" applyFill="1" applyBorder="1" applyAlignment="1"/>
    <xf numFmtId="0" fontId="0" fillId="0" borderId="2" xfId="0" applyFont="1" applyFill="1" applyBorder="1" applyAlignment="1"/>
    <xf numFmtId="1" fontId="0" fillId="0" borderId="2" xfId="0" applyNumberFormat="1" applyFont="1" applyFill="1" applyBorder="1" applyAlignment="1"/>
    <xf numFmtId="0" fontId="0" fillId="0" borderId="2" xfId="0" applyFont="1" applyBorder="1"/>
    <xf numFmtId="0" fontId="0" fillId="0" borderId="2" xfId="0" applyFont="1" applyFill="1" applyBorder="1"/>
    <xf numFmtId="0" fontId="0" fillId="0" borderId="2" xfId="0" applyFont="1" applyFill="1" applyBorder="1" applyAlignment="1">
      <alignment horizontal="center"/>
    </xf>
    <xf numFmtId="0" fontId="25" fillId="0" borderId="2" xfId="7" applyBorder="1"/>
    <xf numFmtId="16" fontId="0" fillId="0" borderId="2" xfId="0" applyNumberFormat="1" applyFill="1" applyBorder="1" applyAlignment="1">
      <alignment horizontal="center" vertical="center"/>
    </xf>
    <xf numFmtId="0" fontId="0" fillId="0" borderId="2" xfId="0" applyFont="1" applyFill="1" applyBorder="1" applyAlignment="1">
      <alignment wrapText="1"/>
    </xf>
    <xf numFmtId="7" fontId="26" fillId="0" borderId="2" xfId="2" applyNumberFormat="1" applyFont="1" applyFill="1" applyBorder="1" applyAlignment="1">
      <alignment horizontal="center"/>
    </xf>
    <xf numFmtId="0" fontId="13" fillId="10" borderId="2" xfId="6" applyFont="1" applyFill="1" applyBorder="1"/>
    <xf numFmtId="0" fontId="0" fillId="0" borderId="2" xfId="0" applyFill="1" applyBorder="1" applyAlignment="1">
      <alignment horizontal="left" wrapText="1"/>
    </xf>
    <xf numFmtId="1" fontId="0" fillId="0" borderId="2" xfId="0" applyNumberFormat="1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10" borderId="2" xfId="0" applyFill="1" applyBorder="1" applyAlignment="1">
      <alignment wrapText="1"/>
    </xf>
    <xf numFmtId="0" fontId="0" fillId="10" borderId="2" xfId="0" applyFill="1" applyBorder="1" applyAlignment="1">
      <alignment horizontal="center" wrapText="1"/>
    </xf>
    <xf numFmtId="7" fontId="26" fillId="10" borderId="2" xfId="2" applyNumberFormat="1" applyFont="1" applyFill="1" applyBorder="1" applyAlignment="1">
      <alignment horizontal="center"/>
    </xf>
    <xf numFmtId="0" fontId="25" fillId="0" borderId="2" xfId="7" applyFill="1" applyBorder="1" applyAlignment="1">
      <alignment wrapText="1"/>
    </xf>
    <xf numFmtId="165" fontId="13" fillId="0" borderId="2" xfId="1" applyNumberFormat="1" applyFont="1" applyFill="1" applyBorder="1" applyAlignment="1">
      <alignment horizontal="left" wrapText="1"/>
    </xf>
    <xf numFmtId="165" fontId="23" fillId="0" borderId="2" xfId="1" applyNumberFormat="1" applyFont="1" applyFill="1" applyBorder="1" applyAlignment="1">
      <alignment horizontal="center" wrapText="1"/>
    </xf>
    <xf numFmtId="1" fontId="23" fillId="0" borderId="2" xfId="1" applyNumberFormat="1" applyFont="1" applyFill="1" applyBorder="1" applyAlignment="1">
      <alignment horizontal="center" wrapText="1"/>
    </xf>
    <xf numFmtId="0" fontId="0" fillId="12" borderId="2" xfId="0" applyFill="1" applyBorder="1" applyAlignment="1">
      <alignment horizontal="center" wrapText="1"/>
    </xf>
    <xf numFmtId="165" fontId="0" fillId="0" borderId="2" xfId="0" applyNumberFormat="1" applyFill="1" applyBorder="1"/>
    <xf numFmtId="14" fontId="0" fillId="0" borderId="2" xfId="0" applyNumberFormat="1" applyFill="1" applyBorder="1"/>
    <xf numFmtId="1" fontId="0" fillId="0" borderId="2" xfId="0" applyNumberFormat="1" applyFill="1" applyBorder="1"/>
    <xf numFmtId="6" fontId="26" fillId="10" borderId="2" xfId="0" applyNumberFormat="1" applyFont="1" applyFill="1" applyBorder="1" applyAlignment="1">
      <alignment horizontal="center"/>
    </xf>
    <xf numFmtId="0" fontId="13" fillId="0" borderId="2" xfId="6" applyFont="1" applyFill="1" applyBorder="1" applyAlignment="1"/>
    <xf numFmtId="6" fontId="0" fillId="0" borderId="2" xfId="0" applyNumberFormat="1" applyFont="1" applyFill="1" applyBorder="1" applyAlignment="1">
      <alignment horizontal="center"/>
    </xf>
    <xf numFmtId="0" fontId="0" fillId="10" borderId="2" xfId="0" applyFill="1" applyBorder="1" applyAlignment="1">
      <alignment horizontal="left" wrapText="1"/>
    </xf>
    <xf numFmtId="8" fontId="26" fillId="10" borderId="2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24" fillId="0" borderId="2" xfId="0" applyFont="1" applyFill="1" applyBorder="1" applyAlignment="1">
      <alignment horizontal="center"/>
    </xf>
    <xf numFmtId="0" fontId="0" fillId="0" borderId="2" xfId="0" applyFill="1" applyBorder="1" applyAlignment="1"/>
    <xf numFmtId="14" fontId="0" fillId="1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right" wrapText="1"/>
    </xf>
    <xf numFmtId="0" fontId="5" fillId="0" borderId="2" xfId="0" applyFont="1" applyFill="1" applyBorder="1" applyAlignment="1">
      <alignment wrapText="1"/>
    </xf>
    <xf numFmtId="43" fontId="5" fillId="10" borderId="2" xfId="1" applyFont="1" applyFill="1" applyBorder="1" applyAlignment="1">
      <alignment horizontal="center"/>
    </xf>
    <xf numFmtId="0" fontId="13" fillId="0" borderId="2" xfId="0" applyFont="1" applyFill="1" applyBorder="1"/>
    <xf numFmtId="0" fontId="13" fillId="0" borderId="2" xfId="0" applyFont="1" applyFill="1" applyBorder="1" applyAlignment="1"/>
    <xf numFmtId="0" fontId="22" fillId="0" borderId="2" xfId="0" applyFont="1" applyFill="1" applyBorder="1"/>
    <xf numFmtId="164" fontId="21" fillId="0" borderId="2" xfId="0" applyNumberFormat="1" applyFont="1" applyFill="1" applyBorder="1"/>
    <xf numFmtId="0" fontId="13" fillId="0" borderId="2" xfId="0" applyFont="1" applyFill="1" applyBorder="1" applyAlignment="1">
      <alignment horizontal="right"/>
    </xf>
    <xf numFmtId="164" fontId="18" fillId="0" borderId="2" xfId="0" applyNumberFormat="1" applyFont="1" applyFill="1" applyBorder="1" applyAlignment="1">
      <alignment horizontal="center" wrapText="1"/>
    </xf>
    <xf numFmtId="164" fontId="21" fillId="0" borderId="2" xfId="0" applyNumberFormat="1" applyFont="1" applyFill="1" applyBorder="1" applyAlignment="1">
      <alignment horizontal="right"/>
    </xf>
    <xf numFmtId="7" fontId="18" fillId="0" borderId="2" xfId="2" applyNumberFormat="1" applyFont="1" applyFill="1" applyBorder="1" applyAlignment="1">
      <alignment horizontal="right"/>
    </xf>
    <xf numFmtId="0" fontId="26" fillId="0" borderId="0" xfId="0" applyFont="1"/>
    <xf numFmtId="0" fontId="49" fillId="0" borderId="0" xfId="0" applyFont="1" applyAlignment="1"/>
    <xf numFmtId="0" fontId="50" fillId="13" borderId="3" xfId="0" applyFont="1" applyFill="1" applyBorder="1" applyAlignment="1">
      <alignment horizontal="left" vertical="center"/>
    </xf>
    <xf numFmtId="0" fontId="50" fillId="13" borderId="4" xfId="0" applyFont="1" applyFill="1" applyBorder="1" applyAlignment="1">
      <alignment horizontal="left" vertical="center"/>
    </xf>
    <xf numFmtId="14" fontId="50" fillId="13" borderId="4" xfId="0" applyNumberFormat="1" applyFont="1" applyFill="1" applyBorder="1" applyAlignment="1">
      <alignment horizontal="left" vertical="center"/>
    </xf>
    <xf numFmtId="17" fontId="49" fillId="14" borderId="5" xfId="0" applyNumberFormat="1" applyFont="1" applyFill="1" applyBorder="1" applyAlignment="1">
      <alignment horizontal="left"/>
    </xf>
    <xf numFmtId="0" fontId="49" fillId="14" borderId="6" xfId="0" applyFont="1" applyFill="1" applyBorder="1" applyAlignment="1">
      <alignment horizontal="left"/>
    </xf>
    <xf numFmtId="14" fontId="49" fillId="14" borderId="6" xfId="0" applyNumberFormat="1" applyFont="1" applyFill="1" applyBorder="1" applyAlignment="1">
      <alignment horizontal="left"/>
    </xf>
    <xf numFmtId="49" fontId="25" fillId="14" borderId="6" xfId="7" applyNumberFormat="1" applyFill="1" applyBorder="1" applyAlignment="1">
      <alignment horizontal="left"/>
    </xf>
    <xf numFmtId="17" fontId="49" fillId="14" borderId="7" xfId="0" applyNumberFormat="1" applyFont="1" applyFill="1" applyBorder="1" applyAlignment="1">
      <alignment horizontal="left"/>
    </xf>
    <xf numFmtId="0" fontId="49" fillId="14" borderId="8" xfId="0" applyFont="1" applyFill="1" applyBorder="1" applyAlignment="1">
      <alignment horizontal="left"/>
    </xf>
    <xf numFmtId="14" fontId="49" fillId="14" borderId="8" xfId="0" applyNumberFormat="1" applyFont="1" applyFill="1" applyBorder="1" applyAlignment="1">
      <alignment horizontal="left"/>
    </xf>
    <xf numFmtId="49" fontId="25" fillId="14" borderId="8" xfId="7" applyNumberFormat="1" applyFill="1" applyBorder="1" applyAlignment="1">
      <alignment horizontal="left"/>
    </xf>
    <xf numFmtId="14" fontId="49" fillId="0" borderId="0" xfId="0" applyNumberFormat="1" applyFont="1" applyAlignment="1"/>
    <xf numFmtId="0" fontId="50" fillId="13" borderId="9" xfId="0" applyFont="1" applyFill="1" applyBorder="1" applyAlignment="1">
      <alignment horizontal="left" vertical="center"/>
    </xf>
    <xf numFmtId="2" fontId="49" fillId="14" borderId="10" xfId="0" applyNumberFormat="1" applyFont="1" applyFill="1" applyBorder="1" applyAlignment="1">
      <alignment horizontal="right"/>
    </xf>
    <xf numFmtId="2" fontId="49" fillId="14" borderId="11" xfId="0" applyNumberFormat="1" applyFont="1" applyFill="1" applyBorder="1" applyAlignment="1">
      <alignment horizontal="right"/>
    </xf>
    <xf numFmtId="0" fontId="49" fillId="12" borderId="2" xfId="0" applyFont="1" applyFill="1" applyBorder="1" applyAlignment="1"/>
    <xf numFmtId="0" fontId="51" fillId="12" borderId="2" xfId="0" applyFont="1" applyFill="1" applyBorder="1" applyAlignment="1">
      <alignment horizontal="center"/>
    </xf>
    <xf numFmtId="0" fontId="49" fillId="12" borderId="2" xfId="0" applyFont="1" applyFill="1" applyBorder="1" applyAlignment="1">
      <alignment horizontal="center"/>
    </xf>
    <xf numFmtId="0" fontId="32" fillId="15" borderId="1" xfId="5" applyFont="1" applyFill="1" applyBorder="1" applyAlignment="1">
      <alignment horizontal="center" vertical="center" wrapText="1"/>
    </xf>
    <xf numFmtId="0" fontId="32" fillId="15" borderId="1" xfId="5" applyFont="1" applyFill="1" applyBorder="1" applyAlignment="1">
      <alignment horizontal="center" vertical="center"/>
    </xf>
    <xf numFmtId="0" fontId="52" fillId="12" borderId="2" xfId="0" applyFont="1" applyFill="1" applyBorder="1" applyAlignment="1"/>
    <xf numFmtId="0" fontId="9" fillId="0" borderId="0" xfId="0" applyFont="1" applyAlignment="1">
      <alignment vertical="top"/>
    </xf>
    <xf numFmtId="0" fontId="6" fillId="8" borderId="1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2" fillId="15" borderId="1" xfId="5" applyFont="1" applyFill="1" applyBorder="1" applyAlignment="1">
      <alignment horizontal="left" vertical="top"/>
    </xf>
    <xf numFmtId="0" fontId="32" fillId="15" borderId="1" xfId="5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7" fontId="14" fillId="0" borderId="0" xfId="2" applyNumberFormat="1" applyFont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164" fontId="21" fillId="0" borderId="0" xfId="0" applyNumberFormat="1" applyFont="1" applyFill="1" applyAlignment="1">
      <alignment horizontal="left" vertical="top"/>
    </xf>
    <xf numFmtId="0" fontId="32" fillId="15" borderId="1" xfId="5" applyFont="1" applyFill="1" applyBorder="1" applyAlignment="1">
      <alignment horizontal="center" vertical="top" wrapText="1"/>
    </xf>
    <xf numFmtId="0" fontId="0" fillId="0" borderId="0" xfId="0" applyFont="1" applyFill="1" applyAlignment="1">
      <alignment vertical="top"/>
    </xf>
    <xf numFmtId="0" fontId="0" fillId="0" borderId="0" xfId="0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7" fontId="18" fillId="0" borderId="0" xfId="2" applyNumberFormat="1" applyFont="1" applyFill="1" applyAlignment="1">
      <alignment horizontal="left" vertical="top" wrapText="1"/>
    </xf>
    <xf numFmtId="167" fontId="5" fillId="0" borderId="0" xfId="0" applyNumberFormat="1" applyFont="1" applyBorder="1" applyAlignment="1">
      <alignment horizontal="left" vertical="top"/>
    </xf>
    <xf numFmtId="0" fontId="4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vertical="center"/>
    </xf>
    <xf numFmtId="0" fontId="25" fillId="0" borderId="2" xfId="7" applyFill="1" applyBorder="1" applyAlignment="1">
      <alignment vertical="center"/>
    </xf>
    <xf numFmtId="0" fontId="0" fillId="0" borderId="2" xfId="0" applyFill="1" applyBorder="1" applyAlignment="1">
      <alignment vertical="center" wrapText="1"/>
    </xf>
    <xf numFmtId="0" fontId="41" fillId="0" borderId="2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25" fillId="0" borderId="2" xfId="7" applyBorder="1" applyAlignment="1">
      <alignment vertical="center"/>
    </xf>
    <xf numFmtId="0" fontId="8" fillId="0" borderId="2" xfId="0" applyFont="1" applyBorder="1" applyAlignment="1">
      <alignment vertical="center"/>
    </xf>
    <xf numFmtId="0" fontId="25" fillId="0" borderId="2" xfId="7" applyBorder="1" applyAlignment="1"/>
    <xf numFmtId="0" fontId="0" fillId="0" borderId="2" xfId="0" applyBorder="1" applyAlignment="1">
      <alignment vertical="center" wrapText="1"/>
    </xf>
    <xf numFmtId="0" fontId="0" fillId="0" borderId="15" xfId="0" applyFill="1" applyBorder="1" applyAlignment="1">
      <alignment vertical="center"/>
    </xf>
    <xf numFmtId="0" fontId="6" fillId="8" borderId="19" xfId="0" applyFont="1" applyFill="1" applyBorder="1"/>
    <xf numFmtId="0" fontId="0" fillId="0" borderId="20" xfId="0" applyFill="1" applyBorder="1" applyAlignment="1">
      <alignment horizontal="right" vertical="center"/>
    </xf>
    <xf numFmtId="0" fontId="6" fillId="8" borderId="19" xfId="0" applyFont="1" applyFill="1" applyBorder="1" applyAlignment="1">
      <alignment horizontal="left" vertical="top"/>
    </xf>
    <xf numFmtId="164" fontId="14" fillId="0" borderId="27" xfId="0" applyNumberFormat="1" applyFont="1" applyFill="1" applyBorder="1" applyAlignment="1">
      <alignment vertical="center"/>
    </xf>
    <xf numFmtId="0" fontId="0" fillId="0" borderId="14" xfId="0" applyFill="1" applyBorder="1" applyAlignment="1">
      <alignment horizontal="right" vertical="center"/>
    </xf>
    <xf numFmtId="0" fontId="0" fillId="0" borderId="28" xfId="0" applyFill="1" applyBorder="1" applyAlignment="1">
      <alignment horizontal="right" vertical="center"/>
    </xf>
    <xf numFmtId="0" fontId="0" fillId="0" borderId="30" xfId="0" applyFill="1" applyBorder="1" applyAlignment="1">
      <alignment horizontal="right" vertical="center"/>
    </xf>
    <xf numFmtId="164" fontId="14" fillId="0" borderId="27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164" fontId="14" fillId="0" borderId="29" xfId="0" applyNumberFormat="1" applyFont="1" applyBorder="1" applyAlignment="1">
      <alignment vertical="center"/>
    </xf>
    <xf numFmtId="0" fontId="0" fillId="0" borderId="30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14" fillId="0" borderId="32" xfId="0" applyNumberFormat="1" applyFont="1" applyBorder="1" applyAlignment="1">
      <alignment vertical="center"/>
    </xf>
    <xf numFmtId="0" fontId="0" fillId="0" borderId="33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164" fontId="14" fillId="0" borderId="35" xfId="0" applyNumberFormat="1" applyFont="1" applyFill="1" applyBorder="1" applyAlignment="1">
      <alignment horizontal="right" vertical="center"/>
    </xf>
    <xf numFmtId="164" fontId="14" fillId="0" borderId="36" xfId="0" applyNumberFormat="1" applyFont="1" applyFill="1" applyBorder="1" applyAlignment="1">
      <alignment horizontal="right" vertical="center"/>
    </xf>
    <xf numFmtId="164" fontId="14" fillId="0" borderId="37" xfId="0" applyNumberFormat="1" applyFont="1" applyFill="1" applyBorder="1" applyAlignment="1">
      <alignment horizontal="right" vertical="center"/>
    </xf>
    <xf numFmtId="164" fontId="14" fillId="0" borderId="36" xfId="0" applyNumberFormat="1" applyFont="1" applyBorder="1" applyAlignment="1">
      <alignment horizontal="right" vertical="center"/>
    </xf>
    <xf numFmtId="164" fontId="14" fillId="0" borderId="37" xfId="0" applyNumberFormat="1" applyFont="1" applyBorder="1" applyAlignment="1">
      <alignment horizontal="right" vertical="center"/>
    </xf>
    <xf numFmtId="164" fontId="14" fillId="0" borderId="38" xfId="0" applyNumberFormat="1" applyFont="1" applyBorder="1" applyAlignment="1">
      <alignment horizontal="right" vertical="center"/>
    </xf>
    <xf numFmtId="164" fontId="14" fillId="0" borderId="14" xfId="0" applyNumberFormat="1" applyFont="1" applyFill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4" fillId="0" borderId="30" xfId="0" applyNumberFormat="1" applyFont="1" applyBorder="1" applyAlignment="1">
      <alignment horizontal="right" vertical="center"/>
    </xf>
    <xf numFmtId="164" fontId="14" fillId="0" borderId="33" xfId="0" applyNumberFormat="1" applyFont="1" applyBorder="1" applyAlignment="1">
      <alignment horizontal="right" vertical="center"/>
    </xf>
    <xf numFmtId="0" fontId="0" fillId="0" borderId="31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7" fontId="30" fillId="0" borderId="0" xfId="2" applyNumberFormat="1" applyFont="1" applyFill="1" applyBorder="1" applyAlignment="1">
      <alignment horizontal="left" vertical="center" wrapText="1"/>
    </xf>
    <xf numFmtId="7" fontId="14" fillId="0" borderId="0" xfId="2" applyNumberFormat="1" applyFont="1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7" fontId="14" fillId="0" borderId="28" xfId="2" applyNumberFormat="1" applyFont="1" applyBorder="1" applyAlignment="1">
      <alignment horizontal="left" vertical="center"/>
    </xf>
    <xf numFmtId="7" fontId="14" fillId="0" borderId="28" xfId="2" applyNumberFormat="1" applyFont="1" applyBorder="1" applyAlignment="1">
      <alignment horizontal="left" vertical="center" wrapText="1"/>
    </xf>
    <xf numFmtId="7" fontId="14" fillId="0" borderId="34" xfId="2" applyNumberFormat="1" applyFont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33" xfId="0" applyFont="1" applyFill="1" applyBorder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6" fontId="14" fillId="0" borderId="30" xfId="0" applyNumberFormat="1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 wrapText="1"/>
    </xf>
    <xf numFmtId="166" fontId="0" fillId="0" borderId="33" xfId="0" applyNumberFormat="1" applyBorder="1" applyAlignment="1">
      <alignment horizontal="left" vertical="center" wrapText="1"/>
    </xf>
    <xf numFmtId="0" fontId="14" fillId="0" borderId="14" xfId="0" applyFont="1" applyFill="1" applyBorder="1" applyAlignment="1">
      <alignment horizontal="right"/>
    </xf>
    <xf numFmtId="0" fontId="0" fillId="0" borderId="18" xfId="0" applyFill="1" applyBorder="1" applyAlignment="1">
      <alignment vertical="center"/>
    </xf>
    <xf numFmtId="16" fontId="0" fillId="0" borderId="16" xfId="0" applyNumberFormat="1" applyFill="1" applyBorder="1" applyAlignment="1">
      <alignment horizontal="center" vertical="center"/>
    </xf>
    <xf numFmtId="0" fontId="0" fillId="0" borderId="16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9" xfId="0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0" fillId="0" borderId="28" xfId="0" applyFill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6" xfId="0" applyFill="1" applyBorder="1" applyAlignment="1">
      <alignment vertical="center"/>
    </xf>
    <xf numFmtId="0" fontId="0" fillId="0" borderId="23" xfId="0" applyFill="1" applyBorder="1" applyAlignment="1">
      <alignment vertical="center"/>
    </xf>
    <xf numFmtId="0" fontId="0" fillId="0" borderId="25" xfId="0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0" fontId="41" fillId="0" borderId="2" xfId="0" applyFont="1" applyFill="1" applyBorder="1" applyAlignment="1">
      <alignment horizontal="center" vertical="center"/>
    </xf>
    <xf numFmtId="0" fontId="25" fillId="0" borderId="0" xfId="7" applyFill="1" applyBorder="1" applyAlignment="1">
      <alignment horizontal="center" vertical="center" wrapText="1"/>
    </xf>
    <xf numFmtId="0" fontId="0" fillId="0" borderId="19" xfId="0" applyFill="1" applyBorder="1" applyAlignment="1">
      <alignment horizontal="left" vertical="center" wrapText="1"/>
    </xf>
    <xf numFmtId="164" fontId="14" fillId="0" borderId="20" xfId="0" applyNumberFormat="1" applyFont="1" applyFill="1" applyBorder="1" applyAlignment="1">
      <alignment horizontal="center" vertical="center"/>
    </xf>
    <xf numFmtId="0" fontId="3" fillId="3" borderId="20" xfId="4" applyBorder="1" applyAlignment="1">
      <alignment horizontal="left" vertical="center"/>
    </xf>
    <xf numFmtId="0" fontId="0" fillId="0" borderId="15" xfId="0" applyFill="1" applyBorder="1" applyAlignment="1">
      <alignment vertical="center" wrapText="1"/>
    </xf>
    <xf numFmtId="164" fontId="14" fillId="0" borderId="27" xfId="0" applyNumberFormat="1" applyFont="1" applyFill="1" applyBorder="1" applyAlignment="1">
      <alignment horizontal="center" vertical="center"/>
    </xf>
    <xf numFmtId="164" fontId="14" fillId="0" borderId="27" xfId="0" applyNumberFormat="1" applyFont="1" applyFill="1" applyBorder="1" applyAlignment="1">
      <alignment horizontal="center"/>
    </xf>
    <xf numFmtId="164" fontId="14" fillId="0" borderId="17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left" vertical="center"/>
    </xf>
    <xf numFmtId="0" fontId="26" fillId="0" borderId="2" xfId="0" applyFont="1" applyFill="1" applyBorder="1"/>
    <xf numFmtId="0" fontId="26" fillId="0" borderId="2" xfId="0" applyFont="1" applyBorder="1"/>
    <xf numFmtId="0" fontId="3" fillId="3" borderId="14" xfId="4" applyBorder="1" applyAlignment="1">
      <alignment horizontal="left" vertical="center"/>
    </xf>
    <xf numFmtId="0" fontId="3" fillId="3" borderId="30" xfId="4" applyBorder="1" applyAlignment="1">
      <alignment horizontal="left" vertical="center"/>
    </xf>
    <xf numFmtId="8" fontId="14" fillId="0" borderId="30" xfId="0" applyNumberFormat="1" applyFont="1" applyBorder="1" applyAlignment="1">
      <alignment horizontal="center" vertical="center"/>
    </xf>
    <xf numFmtId="164" fontId="3" fillId="3" borderId="14" xfId="4" applyNumberFormat="1" applyBorder="1" applyAlignment="1">
      <alignment vertical="center"/>
    </xf>
    <xf numFmtId="0" fontId="3" fillId="3" borderId="14" xfId="4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164" fontId="14" fillId="0" borderId="14" xfId="0" applyNumberFormat="1" applyFon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25" fillId="0" borderId="14" xfId="7" applyFill="1" applyBorder="1" applyAlignment="1"/>
    <xf numFmtId="16" fontId="0" fillId="0" borderId="14" xfId="0" applyNumberForma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left"/>
    </xf>
    <xf numFmtId="0" fontId="14" fillId="0" borderId="14" xfId="0" applyFont="1" applyFill="1" applyBorder="1" applyAlignment="1">
      <alignment horizontal="left" vertical="top"/>
    </xf>
    <xf numFmtId="0" fontId="25" fillId="0" borderId="14" xfId="7" applyFill="1" applyBorder="1" applyAlignment="1">
      <alignment wrapText="1"/>
    </xf>
    <xf numFmtId="0" fontId="0" fillId="0" borderId="14" xfId="0" applyFill="1" applyBorder="1"/>
    <xf numFmtId="0" fontId="25" fillId="0" borderId="14" xfId="7" applyFill="1" applyBorder="1"/>
    <xf numFmtId="164" fontId="14" fillId="0" borderId="14" xfId="0" applyNumberFormat="1" applyFont="1" applyFill="1" applyBorder="1"/>
    <xf numFmtId="164" fontId="14" fillId="0" borderId="14" xfId="0" applyNumberFormat="1" applyFont="1" applyFill="1" applyBorder="1" applyAlignment="1">
      <alignment horizontal="right"/>
    </xf>
    <xf numFmtId="0" fontId="13" fillId="0" borderId="14" xfId="0" applyFont="1" applyBorder="1" applyAlignment="1">
      <alignment horizontal="center"/>
    </xf>
    <xf numFmtId="164" fontId="14" fillId="0" borderId="14" xfId="0" applyNumberFormat="1" applyFont="1" applyBorder="1"/>
    <xf numFmtId="0" fontId="0" fillId="0" borderId="14" xfId="0" applyBorder="1" applyAlignment="1">
      <alignment horizontal="right"/>
    </xf>
    <xf numFmtId="164" fontId="14" fillId="0" borderId="14" xfId="0" applyNumberFormat="1" applyFont="1" applyBorder="1" applyAlignment="1">
      <alignment horizontal="right"/>
    </xf>
    <xf numFmtId="7" fontId="14" fillId="0" borderId="14" xfId="2" applyNumberFormat="1" applyFont="1" applyBorder="1" applyAlignment="1">
      <alignment horizontal="left" vertical="top"/>
    </xf>
    <xf numFmtId="4" fontId="0" fillId="0" borderId="14" xfId="0" applyNumberFormat="1" applyBorder="1" applyAlignment="1">
      <alignment horizontal="left" vertical="top"/>
    </xf>
    <xf numFmtId="0" fontId="14" fillId="0" borderId="14" xfId="0" applyFont="1" applyBorder="1" applyAlignment="1">
      <alignment horizontal="right"/>
    </xf>
    <xf numFmtId="0" fontId="14" fillId="0" borderId="14" xfId="0" applyFont="1" applyBorder="1" applyAlignment="1">
      <alignment horizontal="left" vertical="top"/>
    </xf>
    <xf numFmtId="6" fontId="14" fillId="0" borderId="14" xfId="0" applyNumberFormat="1" applyFont="1" applyBorder="1" applyAlignment="1">
      <alignment horizontal="left" vertical="top"/>
    </xf>
    <xf numFmtId="6" fontId="14" fillId="0" borderId="14" xfId="0" applyNumberFormat="1" applyFont="1" applyBorder="1" applyAlignment="1">
      <alignment horizontal="left" vertical="top" wrapText="1"/>
    </xf>
    <xf numFmtId="6" fontId="14" fillId="0" borderId="14" xfId="0" applyNumberFormat="1" applyFont="1" applyBorder="1" applyAlignment="1">
      <alignment horizontal="center" vertical="center" wrapText="1"/>
    </xf>
    <xf numFmtId="0" fontId="0" fillId="0" borderId="14" xfId="0" applyFill="1" applyBorder="1" applyAlignment="1">
      <alignment horizontal="center" wrapText="1"/>
    </xf>
    <xf numFmtId="164" fontId="39" fillId="0" borderId="14" xfId="0" applyNumberFormat="1" applyFont="1" applyFill="1" applyBorder="1" applyAlignment="1">
      <alignment horizontal="center" vertical="center"/>
    </xf>
    <xf numFmtId="7" fontId="14" fillId="0" borderId="14" xfId="2" applyNumberFormat="1" applyFont="1" applyFill="1" applyBorder="1" applyAlignment="1">
      <alignment horizontal="center" vertical="center"/>
    </xf>
    <xf numFmtId="6" fontId="14" fillId="0" borderId="14" xfId="0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/>
    </xf>
    <xf numFmtId="7" fontId="14" fillId="0" borderId="14" xfId="2" applyNumberFormat="1" applyFont="1" applyFill="1" applyBorder="1" applyAlignment="1">
      <alignment horizontal="center" vertical="center" wrapText="1"/>
    </xf>
    <xf numFmtId="164" fontId="3" fillId="0" borderId="14" xfId="4" applyNumberFormat="1" applyFill="1" applyBorder="1" applyAlignment="1">
      <alignment horizontal="center" vertical="center"/>
    </xf>
    <xf numFmtId="7" fontId="14" fillId="0" borderId="14" xfId="2" applyNumberFormat="1" applyFont="1" applyBorder="1" applyAlignment="1">
      <alignment horizontal="center" vertical="center"/>
    </xf>
    <xf numFmtId="164" fontId="14" fillId="16" borderId="14" xfId="0" applyNumberFormat="1" applyFont="1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/>
    </xf>
    <xf numFmtId="0" fontId="0" fillId="10" borderId="14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14" xfId="4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6" fontId="14" fillId="0" borderId="14" xfId="0" applyNumberFormat="1" applyFont="1" applyFill="1" applyBorder="1" applyAlignment="1">
      <alignment horizontal="center" vertical="center" wrapText="1"/>
    </xf>
    <xf numFmtId="0" fontId="25" fillId="0" borderId="14" xfId="7" applyFill="1" applyBorder="1" applyAlignment="1">
      <alignment vertical="center"/>
    </xf>
    <xf numFmtId="0" fontId="13" fillId="0" borderId="14" xfId="4" applyFont="1" applyFill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/>
    </xf>
    <xf numFmtId="0" fontId="0" fillId="0" borderId="14" xfId="0" applyFill="1" applyBorder="1" applyAlignment="1">
      <alignment vertical="center" wrapText="1"/>
    </xf>
    <xf numFmtId="8" fontId="14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0" fillId="0" borderId="14" xfId="0" applyBorder="1" applyAlignment="1">
      <alignment vertical="center" wrapText="1"/>
    </xf>
    <xf numFmtId="166" fontId="0" fillId="0" borderId="14" xfId="0" applyNumberFormat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/>
    </xf>
    <xf numFmtId="0" fontId="26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 wrapText="1"/>
    </xf>
    <xf numFmtId="164" fontId="14" fillId="0" borderId="14" xfId="0" applyNumberFormat="1" applyFont="1" applyBorder="1" applyAlignment="1">
      <alignment horizontal="center"/>
    </xf>
    <xf numFmtId="7" fontId="30" fillId="0" borderId="14" xfId="2" applyNumberFormat="1" applyFont="1" applyBorder="1" applyAlignment="1">
      <alignment horizontal="center" vertical="center" wrapText="1"/>
    </xf>
    <xf numFmtId="3" fontId="14" fillId="0" borderId="14" xfId="0" applyNumberFormat="1" applyFont="1" applyFill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6" fontId="14" fillId="0" borderId="14" xfId="0" applyNumberFormat="1" applyFont="1" applyBorder="1" applyAlignment="1">
      <alignment horizontal="center" vertical="center"/>
    </xf>
    <xf numFmtId="8" fontId="14" fillId="0" borderId="14" xfId="0" applyNumberFormat="1" applyFont="1" applyBorder="1" applyAlignment="1">
      <alignment horizontal="center" vertical="center"/>
    </xf>
    <xf numFmtId="0" fontId="58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4" fillId="0" borderId="14" xfId="0" applyNumberFormat="1" applyFont="1" applyFill="1" applyBorder="1" applyAlignment="1">
      <alignment horizontal="center" vertical="center"/>
    </xf>
    <xf numFmtId="0" fontId="57" fillId="0" borderId="0" xfId="6" applyFont="1" applyFill="1" applyBorder="1"/>
    <xf numFmtId="0" fontId="0" fillId="0" borderId="0" xfId="0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/>
    </xf>
    <xf numFmtId="7" fontId="61" fillId="0" borderId="14" xfId="2" applyNumberFormat="1" applyFont="1" applyFill="1" applyBorder="1" applyAlignment="1">
      <alignment horizontal="center" vertical="center"/>
    </xf>
    <xf numFmtId="7" fontId="14" fillId="0" borderId="0" xfId="2" applyNumberFormat="1" applyFont="1" applyFill="1" applyAlignment="1">
      <alignment horizontal="center" vertical="center"/>
    </xf>
    <xf numFmtId="7" fontId="21" fillId="0" borderId="0" xfId="2" applyNumberFormat="1" applyFont="1" applyFill="1" applyAlignment="1">
      <alignment horizontal="center" vertical="center"/>
    </xf>
    <xf numFmtId="0" fontId="2" fillId="2" borderId="19" xfId="3" applyFont="1" applyBorder="1" applyAlignment="1">
      <alignment horizontal="center"/>
    </xf>
    <xf numFmtId="0" fontId="34" fillId="2" borderId="19" xfId="3" applyFont="1" applyBorder="1" applyAlignment="1">
      <alignment horizontal="center" vertical="center"/>
    </xf>
    <xf numFmtId="0" fontId="34" fillId="2" borderId="19" xfId="3" applyFont="1" applyBorder="1" applyAlignment="1">
      <alignment vertical="center"/>
    </xf>
    <xf numFmtId="0" fontId="34" fillId="2" borderId="19" xfId="3" applyFont="1" applyBorder="1" applyAlignment="1">
      <alignment horizontal="center" vertical="center" wrapText="1"/>
    </xf>
    <xf numFmtId="0" fontId="32" fillId="15" borderId="19" xfId="5" applyFont="1" applyFill="1" applyBorder="1" applyAlignment="1">
      <alignment horizontal="center" vertical="center"/>
    </xf>
    <xf numFmtId="0" fontId="32" fillId="15" borderId="19" xfId="5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0" fontId="57" fillId="0" borderId="14" xfId="6" applyFont="1" applyFill="1" applyBorder="1"/>
    <xf numFmtId="0" fontId="0" fillId="0" borderId="14" xfId="0" applyFont="1" applyFill="1" applyBorder="1"/>
    <xf numFmtId="0" fontId="0" fillId="0" borderId="14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right"/>
    </xf>
    <xf numFmtId="0" fontId="60" fillId="0" borderId="14" xfId="0" applyFont="1" applyFill="1" applyBorder="1" applyAlignment="1">
      <alignment horizontal="center" vertical="center"/>
    </xf>
    <xf numFmtId="3" fontId="14" fillId="0" borderId="14" xfId="0" applyNumberFormat="1" applyFont="1" applyBorder="1" applyAlignment="1">
      <alignment horizontal="center" vertical="center"/>
    </xf>
    <xf numFmtId="0" fontId="0" fillId="0" borderId="14" xfId="0" applyFill="1" applyBorder="1" applyAlignment="1">
      <alignment horizontal="left" vertical="top" wrapText="1"/>
    </xf>
    <xf numFmtId="0" fontId="14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left" vertical="top"/>
    </xf>
    <xf numFmtId="8" fontId="0" fillId="0" borderId="14" xfId="0" applyNumberFormat="1" applyBorder="1" applyAlignment="1">
      <alignment horizontal="center" vertical="center"/>
    </xf>
    <xf numFmtId="7" fontId="21" fillId="0" borderId="14" xfId="2" applyNumberFormat="1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/>
    </xf>
    <xf numFmtId="0" fontId="62" fillId="0" borderId="0" xfId="0" applyFont="1" applyFill="1" applyAlignment="1">
      <alignment horizontal="center"/>
    </xf>
    <xf numFmtId="0" fontId="41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 wrapText="1"/>
    </xf>
    <xf numFmtId="16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center" vertical="center"/>
    </xf>
    <xf numFmtId="164" fontId="14" fillId="0" borderId="0" xfId="0" applyNumberFormat="1" applyFont="1" applyBorder="1" applyAlignment="1">
      <alignment horizontal="right" vertical="center"/>
    </xf>
    <xf numFmtId="7" fontId="61" fillId="0" borderId="0" xfId="2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166" fontId="0" fillId="0" borderId="0" xfId="0" applyNumberFormat="1" applyBorder="1" applyAlignment="1">
      <alignment horizontal="center" vertical="center" wrapText="1"/>
    </xf>
    <xf numFmtId="0" fontId="14" fillId="0" borderId="0" xfId="0" applyFont="1" applyBorder="1" applyAlignment="1">
      <alignment horizontal="right"/>
    </xf>
    <xf numFmtId="0" fontId="16" fillId="0" borderId="0" xfId="0" applyFont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vertical="top"/>
    </xf>
    <xf numFmtId="164" fontId="14" fillId="0" borderId="0" xfId="0" applyNumberFormat="1" applyFont="1" applyBorder="1"/>
    <xf numFmtId="0" fontId="14" fillId="0" borderId="0" xfId="0" applyNumberFormat="1" applyFont="1" applyFill="1" applyBorder="1" applyAlignment="1">
      <alignment horizontal="center" vertical="center"/>
    </xf>
    <xf numFmtId="164" fontId="14" fillId="0" borderId="0" xfId="0" applyNumberFormat="1" applyFont="1" applyBorder="1" applyAlignment="1">
      <alignment horizontal="right"/>
    </xf>
    <xf numFmtId="7" fontId="30" fillId="0" borderId="0" xfId="2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/>
    </xf>
    <xf numFmtId="6" fontId="14" fillId="0" borderId="0" xfId="0" applyNumberFormat="1" applyFont="1" applyBorder="1" applyAlignment="1">
      <alignment horizontal="center" vertical="center" wrapText="1"/>
    </xf>
    <xf numFmtId="3" fontId="0" fillId="0" borderId="14" xfId="0" applyNumberFormat="1" applyFill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3" fontId="0" fillId="0" borderId="0" xfId="0" applyNumberFormat="1" applyFill="1" applyBorder="1" applyAlignment="1">
      <alignment wrapText="1"/>
    </xf>
    <xf numFmtId="0" fontId="0" fillId="0" borderId="0" xfId="0" applyFont="1" applyFill="1" applyBorder="1" applyAlignment="1">
      <alignment horizontal="right"/>
    </xf>
    <xf numFmtId="7" fontId="21" fillId="0" borderId="0" xfId="2" applyNumberFormat="1" applyFont="1" applyFill="1" applyBorder="1" applyAlignment="1">
      <alignment horizontal="center" vertical="center"/>
    </xf>
    <xf numFmtId="8" fontId="14" fillId="0" borderId="0" xfId="0" applyNumberFormat="1" applyFont="1" applyBorder="1" applyAlignment="1">
      <alignment horizontal="center" vertical="center"/>
    </xf>
    <xf numFmtId="3" fontId="26" fillId="0" borderId="0" xfId="0" applyNumberFormat="1" applyFont="1" applyFill="1" applyBorder="1" applyAlignment="1">
      <alignment horizontal="center" vertical="center"/>
    </xf>
    <xf numFmtId="0" fontId="25" fillId="0" borderId="0" xfId="7" applyFill="1" applyBorder="1" applyAlignment="1">
      <alignment horizontal="center"/>
    </xf>
    <xf numFmtId="0" fontId="25" fillId="0" borderId="0" xfId="7" applyFill="1" applyBorder="1" applyAlignment="1">
      <alignment horizontal="center" vertical="center"/>
    </xf>
    <xf numFmtId="0" fontId="31" fillId="9" borderId="19" xfId="5" applyFont="1" applyFill="1" applyBorder="1" applyAlignment="1">
      <alignment horizontal="center" vertical="center" wrapText="1"/>
    </xf>
    <xf numFmtId="0" fontId="13" fillId="0" borderId="14" xfId="0" applyFont="1" applyBorder="1"/>
    <xf numFmtId="0" fontId="0" fillId="0" borderId="14" xfId="0" applyFont="1" applyBorder="1"/>
    <xf numFmtId="0" fontId="0" fillId="0" borderId="14" xfId="0" applyFont="1" applyBorder="1" applyAlignment="1">
      <alignment horizontal="center"/>
    </xf>
    <xf numFmtId="0" fontId="0" fillId="0" borderId="14" xfId="0" applyFont="1" applyBorder="1" applyAlignment="1">
      <alignment horizontal="center" vertical="center"/>
    </xf>
    <xf numFmtId="0" fontId="25" fillId="0" borderId="14" xfId="7" applyFill="1" applyBorder="1" applyAlignment="1">
      <alignment horizontal="center" vertical="center"/>
    </xf>
    <xf numFmtId="0" fontId="0" fillId="0" borderId="14" xfId="0" applyFont="1" applyBorder="1" applyAlignment="1">
      <alignment horizontal="right"/>
    </xf>
    <xf numFmtId="0" fontId="13" fillId="0" borderId="14" xfId="0" applyFont="1" applyFill="1" applyBorder="1"/>
    <xf numFmtId="3" fontId="14" fillId="0" borderId="14" xfId="0" applyNumberFormat="1" applyFont="1" applyBorder="1" applyAlignment="1">
      <alignment horizontal="left" vertical="top"/>
    </xf>
    <xf numFmtId="3" fontId="14" fillId="0" borderId="0" xfId="0" applyNumberFormat="1" applyFont="1" applyBorder="1" applyAlignment="1">
      <alignment horizontal="left" vertical="top"/>
    </xf>
    <xf numFmtId="0" fontId="26" fillId="0" borderId="0" xfId="0" applyFont="1" applyFill="1" applyBorder="1" applyAlignment="1">
      <alignment horizontal="center" vertical="center"/>
    </xf>
    <xf numFmtId="3" fontId="0" fillId="0" borderId="14" xfId="0" applyNumberFormat="1" applyFont="1" applyBorder="1" applyAlignment="1">
      <alignment horizontal="center"/>
    </xf>
    <xf numFmtId="3" fontId="0" fillId="0" borderId="14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164" fontId="21" fillId="0" borderId="14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164" fontId="21" fillId="0" borderId="14" xfId="0" applyNumberFormat="1" applyFont="1" applyBorder="1" applyAlignment="1">
      <alignment horizontal="right"/>
    </xf>
    <xf numFmtId="0" fontId="21" fillId="0" borderId="14" xfId="0" applyFont="1" applyBorder="1" applyAlignment="1">
      <alignment horizontal="left" vertical="top"/>
    </xf>
    <xf numFmtId="0" fontId="21" fillId="0" borderId="14" xfId="0" applyFont="1" applyBorder="1" applyAlignment="1">
      <alignment horizontal="center" vertical="center"/>
    </xf>
    <xf numFmtId="164" fontId="14" fillId="0" borderId="14" xfId="0" applyNumberFormat="1" applyFont="1" applyFill="1" applyBorder="1" applyAlignment="1">
      <alignment horizontal="center" vertical="center" wrapText="1"/>
    </xf>
    <xf numFmtId="164" fontId="14" fillId="0" borderId="14" xfId="0" applyNumberFormat="1" applyFont="1" applyFill="1" applyBorder="1" applyAlignment="1">
      <alignment horizontal="right" wrapText="1"/>
    </xf>
    <xf numFmtId="164" fontId="14" fillId="0" borderId="14" xfId="0" applyNumberFormat="1" applyFont="1" applyFill="1" applyBorder="1" applyAlignment="1">
      <alignment horizontal="left" vertical="top"/>
    </xf>
    <xf numFmtId="0" fontId="22" fillId="0" borderId="14" xfId="0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center" vertical="center"/>
    </xf>
    <xf numFmtId="164" fontId="21" fillId="0" borderId="14" xfId="0" applyNumberFormat="1" applyFont="1" applyFill="1" applyBorder="1" applyAlignment="1">
      <alignment horizontal="right"/>
    </xf>
    <xf numFmtId="0" fontId="21" fillId="0" borderId="14" xfId="0" applyFont="1" applyFill="1" applyBorder="1" applyAlignment="1">
      <alignment horizontal="left" vertical="top"/>
    </xf>
    <xf numFmtId="0" fontId="21" fillId="0" borderId="14" xfId="0" applyFont="1" applyFill="1" applyBorder="1" applyAlignment="1">
      <alignment horizontal="center" vertical="center"/>
    </xf>
    <xf numFmtId="0" fontId="0" fillId="0" borderId="14" xfId="0" applyFill="1" applyBorder="1" applyAlignment="1">
      <alignment wrapText="1"/>
    </xf>
    <xf numFmtId="0" fontId="13" fillId="0" borderId="14" xfId="0" applyFont="1" applyFill="1" applyBorder="1" applyAlignment="1">
      <alignment horizontal="right"/>
    </xf>
    <xf numFmtId="3" fontId="13" fillId="0" borderId="14" xfId="0" applyNumberFormat="1" applyFont="1" applyBorder="1" applyAlignment="1">
      <alignment horizontal="center" vertical="center"/>
    </xf>
    <xf numFmtId="3" fontId="0" fillId="0" borderId="14" xfId="0" applyNumberFormat="1" applyFont="1" applyFill="1" applyBorder="1" applyAlignment="1">
      <alignment horizontal="center" vertical="center"/>
    </xf>
    <xf numFmtId="3" fontId="13" fillId="0" borderId="14" xfId="0" applyNumberFormat="1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66" fillId="0" borderId="0" xfId="0" applyFont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66" fillId="0" borderId="14" xfId="0" applyFont="1" applyBorder="1" applyAlignment="1">
      <alignment horizontal="center"/>
    </xf>
    <xf numFmtId="0" fontId="57" fillId="0" borderId="14" xfId="6" applyFont="1" applyBorder="1"/>
    <xf numFmtId="0" fontId="45" fillId="0" borderId="14" xfId="0" applyFont="1" applyBorder="1" applyAlignment="1">
      <alignment horizontal="center"/>
    </xf>
    <xf numFmtId="0" fontId="13" fillId="0" borderId="14" xfId="6" applyFont="1" applyBorder="1" applyAlignment="1">
      <alignment horizontal="center"/>
    </xf>
    <xf numFmtId="0" fontId="46" fillId="0" borderId="14" xfId="0" applyFont="1" applyBorder="1" applyAlignment="1">
      <alignment horizontal="center"/>
    </xf>
    <xf numFmtId="7" fontId="14" fillId="0" borderId="14" xfId="2" applyNumberFormat="1" applyFont="1" applyBorder="1" applyAlignment="1">
      <alignment horizontal="left" vertical="top" wrapText="1"/>
    </xf>
    <xf numFmtId="0" fontId="13" fillId="0" borderId="14" xfId="6" applyFont="1" applyFill="1" applyBorder="1" applyAlignment="1">
      <alignment horizontal="center"/>
    </xf>
    <xf numFmtId="164" fontId="30" fillId="0" borderId="14" xfId="0" applyNumberFormat="1" applyFont="1" applyBorder="1"/>
    <xf numFmtId="0" fontId="5" fillId="0" borderId="14" xfId="0" applyFont="1" applyBorder="1" applyAlignment="1">
      <alignment horizontal="right"/>
    </xf>
    <xf numFmtId="164" fontId="30" fillId="0" borderId="14" xfId="0" applyNumberFormat="1" applyFont="1" applyBorder="1" applyAlignment="1">
      <alignment horizontal="right"/>
    </xf>
    <xf numFmtId="7" fontId="30" fillId="0" borderId="14" xfId="2" applyNumberFormat="1" applyFont="1" applyBorder="1" applyAlignment="1">
      <alignment horizontal="left" vertical="top"/>
    </xf>
    <xf numFmtId="0" fontId="30" fillId="0" borderId="14" xfId="0" applyFont="1" applyBorder="1" applyAlignment="1">
      <alignment horizontal="left" vertical="top"/>
    </xf>
    <xf numFmtId="3" fontId="0" fillId="0" borderId="14" xfId="0" applyNumberFormat="1" applyFont="1" applyBorder="1" applyAlignment="1">
      <alignment horizontal="left" vertical="top"/>
    </xf>
    <xf numFmtId="0" fontId="56" fillId="0" borderId="14" xfId="0" applyFont="1" applyFill="1" applyBorder="1" applyAlignment="1">
      <alignment horizontal="center" wrapText="1"/>
    </xf>
    <xf numFmtId="14" fontId="0" fillId="0" borderId="14" xfId="0" applyNumberFormat="1" applyFill="1" applyBorder="1"/>
    <xf numFmtId="0" fontId="24" fillId="0" borderId="14" xfId="0" applyFont="1" applyFill="1" applyBorder="1" applyAlignment="1">
      <alignment horizont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165" fontId="23" fillId="0" borderId="14" xfId="1" applyNumberFormat="1" applyFont="1" applyFill="1" applyBorder="1" applyAlignment="1">
      <alignment horizontal="center" vertical="center" wrapText="1"/>
    </xf>
    <xf numFmtId="1" fontId="23" fillId="0" borderId="14" xfId="1" applyNumberFormat="1" applyFont="1" applyFill="1" applyBorder="1" applyAlignment="1">
      <alignment horizontal="center" vertical="center" wrapText="1"/>
    </xf>
    <xf numFmtId="165" fontId="13" fillId="0" borderId="14" xfId="1" applyNumberFormat="1" applyFont="1" applyFill="1" applyBorder="1" applyAlignment="1">
      <alignment horizontal="center" vertical="center" wrapText="1"/>
    </xf>
    <xf numFmtId="165" fontId="0" fillId="0" borderId="14" xfId="0" applyNumberFormat="1" applyFill="1" applyBorder="1" applyAlignment="1">
      <alignment horizontal="center" vertical="center"/>
    </xf>
    <xf numFmtId="7" fontId="26" fillId="0" borderId="14" xfId="2" applyNumberFormat="1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6" fontId="26" fillId="0" borderId="14" xfId="0" applyNumberFormat="1" applyFont="1" applyFill="1" applyBorder="1" applyAlignment="1">
      <alignment horizontal="center" vertical="center"/>
    </xf>
    <xf numFmtId="6" fontId="0" fillId="0" borderId="14" xfId="2" applyNumberFormat="1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wrapText="1"/>
    </xf>
    <xf numFmtId="14" fontId="0" fillId="0" borderId="14" xfId="0" applyNumberFormat="1" applyFill="1" applyBorder="1" applyAlignment="1">
      <alignment horizontal="center"/>
    </xf>
    <xf numFmtId="0" fontId="25" fillId="0" borderId="14" xfId="7" applyFill="1" applyBorder="1" applyAlignment="1">
      <alignment horizontal="center" vertical="center" wrapText="1"/>
    </xf>
    <xf numFmtId="14" fontId="0" fillId="0" borderId="14" xfId="1" applyNumberFormat="1" applyFont="1" applyFill="1" applyBorder="1"/>
    <xf numFmtId="0" fontId="11" fillId="0" borderId="14" xfId="0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7" fontId="26" fillId="10" borderId="14" xfId="2" applyNumberFormat="1" applyFont="1" applyFill="1" applyBorder="1" applyAlignment="1">
      <alignment horizontal="center" vertical="center"/>
    </xf>
    <xf numFmtId="6" fontId="26" fillId="10" borderId="14" xfId="0" applyNumberFormat="1" applyFont="1" applyFill="1" applyBorder="1" applyAlignment="1">
      <alignment horizontal="center" vertical="center"/>
    </xf>
    <xf numFmtId="6" fontId="0" fillId="10" borderId="14" xfId="0" applyNumberFormat="1" applyFont="1" applyFill="1" applyBorder="1" applyAlignment="1">
      <alignment horizontal="center" vertical="center"/>
    </xf>
    <xf numFmtId="8" fontId="26" fillId="10" borderId="14" xfId="0" applyNumberFormat="1" applyFont="1" applyFill="1" applyBorder="1" applyAlignment="1">
      <alignment horizontal="center" vertical="center"/>
    </xf>
    <xf numFmtId="0" fontId="0" fillId="0" borderId="14" xfId="0" applyNumberForma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/>
    </xf>
    <xf numFmtId="43" fontId="0" fillId="0" borderId="14" xfId="1" applyFont="1" applyFill="1" applyBorder="1" applyAlignment="1">
      <alignment horizontal="center" vertical="center" wrapText="1"/>
    </xf>
    <xf numFmtId="14" fontId="0" fillId="0" borderId="14" xfId="0" applyNumberFormat="1" applyFill="1" applyBorder="1" applyAlignment="1">
      <alignment horizontal="center" vertical="center" wrapText="1"/>
    </xf>
    <xf numFmtId="17" fontId="0" fillId="0" borderId="14" xfId="0" applyNumberFormat="1" applyFill="1" applyBorder="1" applyAlignment="1">
      <alignment horizontal="center" vertical="center" wrapText="1"/>
    </xf>
    <xf numFmtId="17" fontId="26" fillId="0" borderId="14" xfId="0" applyNumberFormat="1" applyFont="1" applyFill="1" applyBorder="1" applyAlignment="1">
      <alignment horizontal="center" vertical="center" wrapText="1"/>
    </xf>
    <xf numFmtId="17" fontId="25" fillId="0" borderId="14" xfId="7" applyNumberFormat="1" applyFill="1" applyBorder="1" applyAlignment="1">
      <alignment horizontal="center" vertical="center" wrapText="1"/>
    </xf>
    <xf numFmtId="8" fontId="0" fillId="0" borderId="14" xfId="0" applyNumberFormat="1" applyFill="1" applyBorder="1" applyAlignment="1">
      <alignment horizontal="center" vertical="center"/>
    </xf>
    <xf numFmtId="7" fontId="0" fillId="0" borderId="14" xfId="0" applyNumberFormat="1" applyFill="1" applyBorder="1" applyAlignment="1">
      <alignment horizontal="center" vertical="center"/>
    </xf>
    <xf numFmtId="166" fontId="0" fillId="0" borderId="14" xfId="0" applyNumberFormat="1" applyFill="1" applyBorder="1" applyAlignment="1">
      <alignment horizontal="center" vertical="center"/>
    </xf>
    <xf numFmtId="8" fontId="0" fillId="0" borderId="14" xfId="0" applyNumberFormat="1" applyFill="1" applyBorder="1" applyAlignment="1">
      <alignment horizontal="center" vertical="center" wrapText="1"/>
    </xf>
    <xf numFmtId="6" fontId="0" fillId="0" borderId="14" xfId="0" applyNumberForma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/>
    </xf>
    <xf numFmtId="0" fontId="32" fillId="15" borderId="19" xfId="5" applyFont="1" applyFill="1" applyBorder="1" applyAlignment="1">
      <alignment horizontal="left" vertical="center" wrapText="1"/>
    </xf>
    <xf numFmtId="0" fontId="55" fillId="0" borderId="14" xfId="0" applyFont="1" applyFill="1" applyBorder="1" applyAlignment="1">
      <alignment horizontal="center" vertical="center" wrapText="1"/>
    </xf>
    <xf numFmtId="0" fontId="25" fillId="0" borderId="14" xfId="7" applyFill="1" applyBorder="1" applyAlignment="1">
      <alignment horizontal="center"/>
    </xf>
    <xf numFmtId="0" fontId="25" fillId="0" borderId="0" xfId="7" applyBorder="1" applyAlignment="1">
      <alignment horizontal="center"/>
    </xf>
    <xf numFmtId="0" fontId="25" fillId="0" borderId="14" xfId="7" applyBorder="1" applyAlignment="1">
      <alignment horizontal="center" vertical="center"/>
    </xf>
    <xf numFmtId="0" fontId="25" fillId="0" borderId="0" xfId="7" applyBorder="1" applyAlignment="1">
      <alignment horizontal="center" vertical="center"/>
    </xf>
    <xf numFmtId="0" fontId="25" fillId="0" borderId="0" xfId="7" applyFill="1" applyAlignment="1">
      <alignment horizontal="center" vertical="center"/>
    </xf>
    <xf numFmtId="0" fontId="13" fillId="0" borderId="14" xfId="6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54" fillId="0" borderId="14" xfId="0" applyFont="1" applyFill="1" applyBorder="1" applyAlignment="1">
      <alignment horizontal="center" vertical="center" wrapText="1"/>
    </xf>
    <xf numFmtId="0" fontId="0" fillId="10" borderId="14" xfId="0" applyFont="1" applyFill="1" applyBorder="1" applyAlignment="1">
      <alignment horizontal="center" vertical="center"/>
    </xf>
    <xf numFmtId="1" fontId="23" fillId="10" borderId="14" xfId="1" applyNumberFormat="1" applyFont="1" applyFill="1" applyBorder="1" applyAlignment="1">
      <alignment horizontal="center" vertical="center" wrapText="1"/>
    </xf>
    <xf numFmtId="1" fontId="0" fillId="10" borderId="14" xfId="0" applyNumberFormat="1" applyFill="1" applyBorder="1" applyAlignment="1">
      <alignment horizontal="center" vertical="center"/>
    </xf>
    <xf numFmtId="164" fontId="21" fillId="10" borderId="14" xfId="0" applyNumberFormat="1" applyFont="1" applyFill="1" applyBorder="1" applyAlignment="1">
      <alignment horizontal="center" vertical="center"/>
    </xf>
    <xf numFmtId="0" fontId="66" fillId="12" borderId="13" xfId="0" applyFont="1" applyFill="1" applyBorder="1" applyAlignment="1">
      <alignment horizontal="center"/>
    </xf>
    <xf numFmtId="0" fontId="14" fillId="10" borderId="14" xfId="0" applyFont="1" applyFill="1" applyBorder="1" applyAlignment="1">
      <alignment horizontal="left"/>
    </xf>
    <xf numFmtId="0" fontId="14" fillId="10" borderId="14" xfId="0" applyFont="1" applyFill="1" applyBorder="1" applyAlignment="1">
      <alignment horizontal="right"/>
    </xf>
    <xf numFmtId="3" fontId="26" fillId="12" borderId="13" xfId="0" applyNumberFormat="1" applyFont="1" applyFill="1" applyBorder="1" applyAlignment="1">
      <alignment horizontal="center" vertical="center"/>
    </xf>
    <xf numFmtId="3" fontId="26" fillId="12" borderId="13" xfId="0" applyNumberFormat="1" applyFont="1" applyFill="1" applyBorder="1" applyAlignment="1">
      <alignment horizontal="center"/>
    </xf>
    <xf numFmtId="2" fontId="26" fillId="12" borderId="13" xfId="0" applyNumberFormat="1" applyFont="1" applyFill="1" applyBorder="1" applyAlignment="1">
      <alignment horizontal="center" vertical="center"/>
    </xf>
    <xf numFmtId="0" fontId="26" fillId="12" borderId="13" xfId="0" applyFont="1" applyFill="1" applyBorder="1" applyAlignment="1">
      <alignment horizontal="center" vertical="center"/>
    </xf>
    <xf numFmtId="3" fontId="11" fillId="12" borderId="13" xfId="0" applyNumberFormat="1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0" fontId="0" fillId="12" borderId="13" xfId="0" applyFont="1" applyFill="1" applyBorder="1" applyAlignment="1">
      <alignment horizontal="center"/>
    </xf>
    <xf numFmtId="3" fontId="65" fillId="12" borderId="13" xfId="0" applyNumberFormat="1" applyFont="1" applyFill="1" applyBorder="1" applyAlignment="1">
      <alignment horizontal="center" vertical="center"/>
    </xf>
    <xf numFmtId="3" fontId="26" fillId="12" borderId="13" xfId="0" applyNumberFormat="1" applyFont="1" applyFill="1" applyBorder="1" applyAlignment="1">
      <alignment horizontal="center" wrapText="1"/>
    </xf>
    <xf numFmtId="0" fontId="0" fillId="12" borderId="13" xfId="0" applyFill="1" applyBorder="1" applyAlignment="1">
      <alignment wrapText="1"/>
    </xf>
    <xf numFmtId="0" fontId="26" fillId="17" borderId="14" xfId="0" applyFont="1" applyFill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/>
    </xf>
    <xf numFmtId="16" fontId="13" fillId="0" borderId="14" xfId="0" applyNumberFormat="1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wrapText="1"/>
    </xf>
    <xf numFmtId="0" fontId="69" fillId="0" borderId="14" xfId="0" applyFont="1" applyFill="1" applyBorder="1" applyAlignment="1">
      <alignment horizontal="center" wrapText="1"/>
    </xf>
    <xf numFmtId="164" fontId="13" fillId="0" borderId="14" xfId="0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wrapText="1"/>
    </xf>
    <xf numFmtId="164" fontId="68" fillId="0" borderId="14" xfId="0" applyNumberFormat="1" applyFont="1" applyFill="1" applyBorder="1" applyAlignment="1">
      <alignment horizontal="center" vertical="center" wrapText="1"/>
    </xf>
    <xf numFmtId="1" fontId="13" fillId="0" borderId="14" xfId="0" applyNumberFormat="1" applyFont="1" applyFill="1" applyBorder="1" applyAlignment="1">
      <alignment horizontal="center" vertical="center"/>
    </xf>
    <xf numFmtId="7" fontId="68" fillId="0" borderId="14" xfId="2" applyNumberFormat="1" applyFont="1" applyFill="1" applyBorder="1" applyAlignment="1">
      <alignment horizontal="center" vertical="center" wrapText="1"/>
    </xf>
    <xf numFmtId="167" fontId="13" fillId="0" borderId="14" xfId="0" applyNumberFormat="1" applyFont="1" applyBorder="1" applyAlignment="1">
      <alignment horizontal="center" vertical="center"/>
    </xf>
    <xf numFmtId="6" fontId="13" fillId="0" borderId="14" xfId="0" applyNumberFormat="1" applyFont="1" applyBorder="1" applyAlignment="1">
      <alignment horizontal="center" vertical="center"/>
    </xf>
    <xf numFmtId="166" fontId="13" fillId="0" borderId="14" xfId="0" applyNumberFormat="1" applyFont="1" applyFill="1" applyBorder="1" applyAlignment="1">
      <alignment horizontal="center" vertical="center"/>
    </xf>
    <xf numFmtId="14" fontId="21" fillId="0" borderId="14" xfId="0" applyNumberFormat="1" applyFont="1" applyFill="1" applyBorder="1" applyAlignment="1">
      <alignment horizontal="center" vertical="center" wrapText="1"/>
    </xf>
    <xf numFmtId="7" fontId="21" fillId="0" borderId="14" xfId="2" applyNumberFormat="1" applyFont="1" applyFill="1" applyBorder="1" applyAlignment="1">
      <alignment horizontal="center" vertical="center" wrapText="1"/>
    </xf>
    <xf numFmtId="166" fontId="13" fillId="0" borderId="14" xfId="0" applyNumberFormat="1" applyFont="1" applyBorder="1" applyAlignment="1">
      <alignment horizontal="center" vertical="center"/>
    </xf>
    <xf numFmtId="8" fontId="13" fillId="0" borderId="14" xfId="0" applyNumberFormat="1" applyFont="1" applyFill="1" applyBorder="1" applyAlignment="1">
      <alignment horizontal="center" vertical="center" wrapText="1"/>
    </xf>
    <xf numFmtId="6" fontId="13" fillId="0" borderId="14" xfId="0" applyNumberFormat="1" applyFont="1" applyFill="1" applyBorder="1" applyAlignment="1">
      <alignment horizontal="center" vertical="center" wrapText="1"/>
    </xf>
    <xf numFmtId="3" fontId="70" fillId="0" borderId="14" xfId="0" applyNumberFormat="1" applyFont="1" applyFill="1" applyBorder="1" applyAlignment="1">
      <alignment horizontal="center" vertical="center" wrapText="1"/>
    </xf>
    <xf numFmtId="1" fontId="70" fillId="0" borderId="1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3" fontId="0" fillId="0" borderId="14" xfId="0" applyNumberFormat="1" applyFill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3" fontId="13" fillId="0" borderId="14" xfId="0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left" vertical="center"/>
    </xf>
    <xf numFmtId="0" fontId="14" fillId="0" borderId="14" xfId="0" applyFont="1" applyFill="1" applyBorder="1" applyAlignment="1">
      <alignment horizontal="right" vertical="center"/>
    </xf>
    <xf numFmtId="6" fontId="14" fillId="10" borderId="14" xfId="0" applyNumberFormat="1" applyFont="1" applyFill="1" applyBorder="1" applyAlignment="1">
      <alignment horizontal="center" vertical="center"/>
    </xf>
    <xf numFmtId="0" fontId="55" fillId="10" borderId="14" xfId="4" applyFont="1" applyFill="1" applyBorder="1" applyAlignment="1">
      <alignment horizontal="center" vertical="center" wrapText="1"/>
    </xf>
    <xf numFmtId="7" fontId="14" fillId="10" borderId="14" xfId="2" applyNumberFormat="1" applyFont="1" applyFill="1" applyBorder="1" applyAlignment="1">
      <alignment horizontal="center" vertical="center"/>
    </xf>
    <xf numFmtId="7" fontId="18" fillId="0" borderId="14" xfId="2" applyNumberFormat="1" applyFont="1" applyBorder="1" applyAlignment="1">
      <alignment horizontal="center" vertical="center" wrapText="1"/>
    </xf>
    <xf numFmtId="1" fontId="5" fillId="0" borderId="14" xfId="0" applyNumberFormat="1" applyFont="1" applyFill="1" applyBorder="1" applyAlignment="1">
      <alignment horizontal="center" vertical="center"/>
    </xf>
    <xf numFmtId="7" fontId="18" fillId="0" borderId="14" xfId="2" applyNumberFormat="1" applyFont="1" applyFill="1" applyBorder="1" applyAlignment="1">
      <alignment horizontal="center" vertical="center" wrapText="1"/>
    </xf>
    <xf numFmtId="0" fontId="72" fillId="8" borderId="19" xfId="0" applyFont="1" applyFill="1" applyBorder="1"/>
    <xf numFmtId="0" fontId="72" fillId="8" borderId="19" xfId="0" applyFont="1" applyFill="1" applyBorder="1" applyAlignment="1"/>
    <xf numFmtId="0" fontId="71" fillId="8" borderId="19" xfId="0" applyFont="1" applyFill="1" applyBorder="1"/>
    <xf numFmtId="0" fontId="71" fillId="8" borderId="19" xfId="0" applyFont="1" applyFill="1" applyBorder="1" applyAlignment="1">
      <alignment vertical="top"/>
    </xf>
    <xf numFmtId="0" fontId="71" fillId="8" borderId="19" xfId="0" applyFont="1" applyFill="1" applyBorder="1" applyAlignment="1">
      <alignment horizontal="left" vertical="top"/>
    </xf>
    <xf numFmtId="0" fontId="73" fillId="0" borderId="0" xfId="0" applyFont="1"/>
    <xf numFmtId="0" fontId="74" fillId="18" borderId="27" xfId="0" applyFont="1" applyFill="1" applyBorder="1" applyAlignment="1">
      <alignment horizontal="center" vertical="center"/>
    </xf>
    <xf numFmtId="0" fontId="75" fillId="0" borderId="27" xfId="0" applyFont="1" applyFill="1" applyBorder="1" applyAlignment="1">
      <alignment horizontal="center"/>
    </xf>
    <xf numFmtId="0" fontId="74" fillId="0" borderId="27" xfId="0" applyFont="1" applyFill="1" applyBorder="1" applyAlignment="1">
      <alignment horizontal="center" vertical="center"/>
    </xf>
    <xf numFmtId="0" fontId="75" fillId="0" borderId="27" xfId="0" applyFont="1" applyBorder="1" applyAlignment="1">
      <alignment horizontal="center"/>
    </xf>
    <xf numFmtId="0" fontId="16" fillId="0" borderId="36" xfId="0" applyFont="1" applyFill="1" applyBorder="1" applyAlignment="1">
      <alignment horizontal="left" vertical="center"/>
    </xf>
    <xf numFmtId="0" fontId="16" fillId="18" borderId="36" xfId="0" applyFont="1" applyFill="1" applyBorder="1" applyAlignment="1">
      <alignment horizontal="left" vertical="center"/>
    </xf>
    <xf numFmtId="0" fontId="16" fillId="0" borderId="36" xfId="0" applyFont="1" applyBorder="1" applyAlignment="1">
      <alignment horizontal="left" vertical="center"/>
    </xf>
    <xf numFmtId="0" fontId="71" fillId="0" borderId="0" xfId="0" applyFont="1" applyFill="1" applyBorder="1" applyAlignment="1">
      <alignment horizontal="center"/>
    </xf>
    <xf numFmtId="0" fontId="56" fillId="18" borderId="30" xfId="0" applyFont="1" applyFill="1" applyBorder="1" applyAlignment="1">
      <alignment horizontal="center" vertical="center"/>
    </xf>
    <xf numFmtId="0" fontId="41" fillId="0" borderId="30" xfId="0" applyFont="1" applyFill="1" applyBorder="1" applyAlignment="1">
      <alignment horizontal="center"/>
    </xf>
    <xf numFmtId="0" fontId="56" fillId="0" borderId="30" xfId="0" applyFont="1" applyFill="1" applyBorder="1" applyAlignment="1">
      <alignment horizontal="center" vertical="center"/>
    </xf>
    <xf numFmtId="0" fontId="41" fillId="0" borderId="33" xfId="0" applyFont="1" applyBorder="1" applyAlignment="1">
      <alignment horizontal="center"/>
    </xf>
    <xf numFmtId="0" fontId="77" fillId="0" borderId="0" xfId="0" applyFont="1" applyBorder="1" applyAlignment="1">
      <alignment horizontal="left" vertical="center"/>
    </xf>
    <xf numFmtId="0" fontId="78" fillId="0" borderId="0" xfId="0" applyFont="1" applyBorder="1" applyAlignment="1">
      <alignment horizontal="center" vertical="center"/>
    </xf>
    <xf numFmtId="0" fontId="79" fillId="0" borderId="31" xfId="7" applyFont="1" applyBorder="1" applyAlignment="1">
      <alignment horizontal="center" vertical="center"/>
    </xf>
    <xf numFmtId="0" fontId="78" fillId="0" borderId="0" xfId="0" applyFont="1" applyBorder="1" applyAlignment="1">
      <alignment vertical="center" wrapText="1"/>
    </xf>
    <xf numFmtId="3" fontId="77" fillId="12" borderId="13" xfId="0" applyNumberFormat="1" applyFont="1" applyFill="1" applyBorder="1" applyAlignment="1">
      <alignment horizontal="center" vertical="center"/>
    </xf>
    <xf numFmtId="0" fontId="78" fillId="12" borderId="13" xfId="0" applyFont="1" applyFill="1" applyBorder="1" applyAlignment="1">
      <alignment horizontal="center" vertical="center"/>
    </xf>
    <xf numFmtId="16" fontId="78" fillId="0" borderId="0" xfId="0" applyNumberFormat="1" applyFont="1" applyFill="1" applyBorder="1" applyAlignment="1">
      <alignment horizontal="center" vertical="center"/>
    </xf>
    <xf numFmtId="0" fontId="78" fillId="0" borderId="0" xfId="0" applyFont="1" applyBorder="1" applyAlignment="1">
      <alignment vertical="center"/>
    </xf>
    <xf numFmtId="0" fontId="77" fillId="0" borderId="0" xfId="0" applyFont="1" applyBorder="1" applyAlignment="1">
      <alignment horizontal="center" vertical="center"/>
    </xf>
    <xf numFmtId="164" fontId="80" fillId="0" borderId="0" xfId="0" applyNumberFormat="1" applyFont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164" fontId="80" fillId="0" borderId="0" xfId="0" applyNumberFormat="1" applyFont="1" applyBorder="1" applyAlignment="1">
      <alignment horizontal="right" vertical="center"/>
    </xf>
    <xf numFmtId="7" fontId="81" fillId="0" borderId="0" xfId="2" applyNumberFormat="1" applyFont="1" applyFill="1" applyBorder="1" applyAlignment="1">
      <alignment horizontal="center" vertical="center"/>
    </xf>
    <xf numFmtId="0" fontId="80" fillId="0" borderId="0" xfId="0" applyFont="1" applyFill="1" applyBorder="1" applyAlignment="1">
      <alignment horizontal="left" vertical="center"/>
    </xf>
    <xf numFmtId="166" fontId="78" fillId="0" borderId="0" xfId="0" applyNumberFormat="1" applyFont="1" applyBorder="1" applyAlignment="1">
      <alignment horizontal="center" vertical="center" wrapText="1"/>
    </xf>
    <xf numFmtId="0" fontId="78" fillId="0" borderId="0" xfId="0" applyFont="1"/>
    <xf numFmtId="0" fontId="71" fillId="8" borderId="12" xfId="0" applyFont="1" applyFill="1" applyBorder="1" applyAlignment="1">
      <alignment horizontal="center"/>
    </xf>
    <xf numFmtId="0" fontId="72" fillId="8" borderId="12" xfId="0" applyFont="1" applyFill="1" applyBorder="1"/>
    <xf numFmtId="0" fontId="72" fillId="8" borderId="12" xfId="0" applyFont="1" applyFill="1" applyBorder="1" applyAlignment="1"/>
    <xf numFmtId="0" fontId="71" fillId="8" borderId="12" xfId="0" applyFont="1" applyFill="1" applyBorder="1"/>
    <xf numFmtId="0" fontId="71" fillId="8" borderId="12" xfId="0" applyFont="1" applyFill="1" applyBorder="1" applyAlignment="1">
      <alignment vertical="top"/>
    </xf>
    <xf numFmtId="0" fontId="71" fillId="8" borderId="12" xfId="0" applyFont="1" applyFill="1" applyBorder="1" applyAlignment="1">
      <alignment horizontal="right"/>
    </xf>
    <xf numFmtId="0" fontId="82" fillId="8" borderId="12" xfId="0" applyFont="1" applyFill="1" applyBorder="1" applyAlignment="1">
      <alignment horizontal="right"/>
    </xf>
    <xf numFmtId="6" fontId="82" fillId="8" borderId="12" xfId="0" applyNumberFormat="1" applyFont="1" applyFill="1" applyBorder="1" applyAlignment="1">
      <alignment horizontal="left" vertical="top"/>
    </xf>
    <xf numFmtId="0" fontId="82" fillId="8" borderId="12" xfId="0" applyFont="1" applyFill="1" applyBorder="1" applyAlignment="1">
      <alignment horizontal="left" vertical="top"/>
    </xf>
    <xf numFmtId="0" fontId="71" fillId="8" borderId="0" xfId="0" applyFont="1" applyFill="1" applyBorder="1" applyAlignment="1">
      <alignment horizontal="center"/>
    </xf>
    <xf numFmtId="0" fontId="72" fillId="8" borderId="0" xfId="0" applyFont="1" applyFill="1" applyBorder="1"/>
    <xf numFmtId="0" fontId="72" fillId="8" borderId="0" xfId="0" applyFont="1" applyFill="1" applyBorder="1" applyAlignment="1"/>
    <xf numFmtId="0" fontId="71" fillId="8" borderId="0" xfId="0" applyFont="1" applyFill="1" applyBorder="1"/>
    <xf numFmtId="0" fontId="71" fillId="8" borderId="0" xfId="0" applyFont="1" applyFill="1" applyBorder="1" applyAlignment="1">
      <alignment vertical="top"/>
    </xf>
    <xf numFmtId="0" fontId="71" fillId="8" borderId="0" xfId="0" applyFont="1" applyFill="1" applyBorder="1" applyAlignment="1">
      <alignment horizontal="right"/>
    </xf>
    <xf numFmtId="0" fontId="82" fillId="8" borderId="0" xfId="0" applyFont="1" applyFill="1" applyBorder="1" applyAlignment="1">
      <alignment horizontal="right"/>
    </xf>
    <xf numFmtId="0" fontId="82" fillId="8" borderId="0" xfId="0" applyFont="1" applyFill="1" applyBorder="1" applyAlignment="1">
      <alignment horizontal="left" vertical="top"/>
    </xf>
    <xf numFmtId="14" fontId="83" fillId="0" borderId="0" xfId="0" applyNumberFormat="1" applyFont="1" applyAlignment="1">
      <alignment horizontal="left"/>
    </xf>
    <xf numFmtId="0" fontId="84" fillId="2" borderId="1" xfId="3" applyFont="1" applyBorder="1" applyAlignment="1">
      <alignment horizontal="center" vertical="center"/>
    </xf>
    <xf numFmtId="0" fontId="76" fillId="0" borderId="0" xfId="0" applyFont="1" applyFill="1" applyBorder="1" applyAlignment="1">
      <alignment horizontal="center"/>
    </xf>
    <xf numFmtId="0" fontId="85" fillId="12" borderId="13" xfId="0" applyFont="1" applyFill="1" applyBorder="1" applyAlignment="1">
      <alignment horizontal="center"/>
    </xf>
    <xf numFmtId="0" fontId="86" fillId="2" borderId="1" xfId="3" applyFont="1" applyBorder="1" applyAlignment="1">
      <alignment horizontal="center" vertical="center"/>
    </xf>
    <xf numFmtId="0" fontId="56" fillId="0" borderId="0" xfId="0" applyFont="1" applyFill="1" applyBorder="1" applyAlignment="1">
      <alignment horizontal="center"/>
    </xf>
    <xf numFmtId="0" fontId="56" fillId="0" borderId="27" xfId="0" applyFont="1" applyFill="1" applyBorder="1" applyAlignment="1">
      <alignment horizontal="center"/>
    </xf>
    <xf numFmtId="0" fontId="41" fillId="0" borderId="27" xfId="0" applyFont="1" applyFill="1" applyBorder="1" applyAlignment="1">
      <alignment horizontal="center"/>
    </xf>
    <xf numFmtId="0" fontId="41" fillId="0" borderId="27" xfId="0" applyFont="1" applyBorder="1" applyAlignment="1">
      <alignment horizontal="center"/>
    </xf>
    <xf numFmtId="0" fontId="16" fillId="0" borderId="36" xfId="0" applyFont="1" applyFill="1" applyBorder="1"/>
    <xf numFmtId="0" fontId="16" fillId="0" borderId="36" xfId="0" applyFont="1" applyBorder="1"/>
    <xf numFmtId="0" fontId="56" fillId="0" borderId="20" xfId="0" applyFont="1" applyFill="1" applyBorder="1" applyAlignment="1">
      <alignment horizontal="center"/>
    </xf>
    <xf numFmtId="0" fontId="56" fillId="0" borderId="30" xfId="0" applyFont="1" applyFill="1" applyBorder="1" applyAlignment="1">
      <alignment horizontal="center"/>
    </xf>
    <xf numFmtId="0" fontId="41" fillId="0" borderId="30" xfId="0" applyFont="1" applyBorder="1" applyAlignment="1">
      <alignment horizontal="center"/>
    </xf>
    <xf numFmtId="0" fontId="16" fillId="0" borderId="36" xfId="0" applyFont="1" applyFill="1" applyBorder="1" applyAlignment="1">
      <alignment vertical="center"/>
    </xf>
    <xf numFmtId="0" fontId="16" fillId="0" borderId="36" xfId="0" applyFont="1" applyBorder="1" applyAlignment="1">
      <alignment vertical="center"/>
    </xf>
    <xf numFmtId="0" fontId="0" fillId="0" borderId="14" xfId="0" applyBorder="1" applyAlignment="1">
      <alignment horizontal="center"/>
    </xf>
    <xf numFmtId="0" fontId="71" fillId="19" borderId="19" xfId="0" applyFont="1" applyFill="1" applyBorder="1" applyAlignment="1">
      <alignment horizontal="center"/>
    </xf>
    <xf numFmtId="0" fontId="71" fillId="19" borderId="0" xfId="0" applyFont="1" applyFill="1" applyBorder="1" applyAlignment="1">
      <alignment horizontal="center"/>
    </xf>
    <xf numFmtId="0" fontId="59" fillId="0" borderId="27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7" fillId="0" borderId="36" xfId="6" applyFont="1" applyFill="1" applyBorder="1"/>
    <xf numFmtId="0" fontId="57" fillId="0" borderId="36" xfId="6" applyFont="1" applyFill="1" applyBorder="1" applyAlignment="1">
      <alignment horizontal="left" vertical="center"/>
    </xf>
    <xf numFmtId="0" fontId="59" fillId="0" borderId="20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42" fillId="0" borderId="14" xfId="0" applyFont="1" applyBorder="1" applyAlignment="1">
      <alignment horizontal="center" vertical="center"/>
    </xf>
    <xf numFmtId="0" fontId="87" fillId="19" borderId="12" xfId="0" applyFont="1" applyFill="1" applyBorder="1" applyAlignment="1">
      <alignment horizontal="center"/>
    </xf>
    <xf numFmtId="0" fontId="88" fillId="12" borderId="1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82" fillId="8" borderId="12" xfId="0" applyFont="1" applyFill="1" applyBorder="1"/>
    <xf numFmtId="0" fontId="82" fillId="8" borderId="1" xfId="0" applyFont="1" applyFill="1" applyBorder="1" applyAlignment="1">
      <alignment horizontal="right"/>
    </xf>
    <xf numFmtId="0" fontId="63" fillId="0" borderId="27" xfId="0" applyFont="1" applyFill="1" applyBorder="1" applyAlignment="1">
      <alignment horizontal="center" vertical="center"/>
    </xf>
    <xf numFmtId="0" fontId="64" fillId="0" borderId="27" xfId="0" applyFont="1" applyFill="1" applyBorder="1" applyAlignment="1">
      <alignment horizontal="center" vertical="center"/>
    </xf>
    <xf numFmtId="0" fontId="57" fillId="0" borderId="36" xfId="0" applyFont="1" applyBorder="1" applyAlignment="1">
      <alignment horizontal="left" vertical="center"/>
    </xf>
    <xf numFmtId="0" fontId="57" fillId="0" borderId="36" xfId="0" applyFont="1" applyFill="1" applyBorder="1" applyAlignment="1">
      <alignment horizontal="left" vertical="center"/>
    </xf>
    <xf numFmtId="0" fontId="63" fillId="0" borderId="20" xfId="0" applyFont="1" applyFill="1" applyBorder="1" applyAlignment="1">
      <alignment horizontal="center"/>
    </xf>
    <xf numFmtId="0" fontId="64" fillId="0" borderId="30" xfId="0" applyFont="1" applyFill="1" applyBorder="1" applyAlignment="1">
      <alignment horizontal="center"/>
    </xf>
    <xf numFmtId="0" fontId="63" fillId="0" borderId="33" xfId="0" applyFont="1" applyFill="1" applyBorder="1" applyAlignment="1">
      <alignment horizontal="center"/>
    </xf>
    <xf numFmtId="0" fontId="88" fillId="0" borderId="0" xfId="0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left" vertical="top"/>
    </xf>
    <xf numFmtId="0" fontId="82" fillId="8" borderId="0" xfId="0" applyFont="1" applyFill="1" applyBorder="1"/>
    <xf numFmtId="0" fontId="72" fillId="19" borderId="0" xfId="0" applyFont="1" applyFill="1" applyBorder="1" applyAlignment="1"/>
    <xf numFmtId="0" fontId="86" fillId="2" borderId="0" xfId="3" applyFont="1" applyBorder="1" applyAlignment="1">
      <alignment horizontal="center" vertical="center"/>
    </xf>
    <xf numFmtId="0" fontId="20" fillId="0" borderId="27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57" fillId="0" borderId="36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Fill="1" applyBorder="1" applyAlignment="1">
      <alignment vertical="center"/>
    </xf>
    <xf numFmtId="0" fontId="43" fillId="0" borderId="14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71" fillId="8" borderId="1" xfId="0" applyFont="1" applyFill="1" applyBorder="1" applyAlignment="1">
      <alignment horizontal="center"/>
    </xf>
    <xf numFmtId="0" fontId="72" fillId="8" borderId="1" xfId="0" applyFont="1" applyFill="1" applyBorder="1"/>
    <xf numFmtId="0" fontId="72" fillId="8" borderId="1" xfId="0" applyFont="1" applyFill="1" applyBorder="1" applyAlignment="1"/>
    <xf numFmtId="0" fontId="71" fillId="8" borderId="1" xfId="0" applyFont="1" applyFill="1" applyBorder="1"/>
    <xf numFmtId="0" fontId="71" fillId="8" borderId="1" xfId="0" applyFont="1" applyFill="1" applyBorder="1" applyAlignment="1">
      <alignment vertical="top"/>
    </xf>
    <xf numFmtId="0" fontId="82" fillId="8" borderId="1" xfId="0" applyFont="1" applyFill="1" applyBorder="1"/>
    <xf numFmtId="0" fontId="71" fillId="8" borderId="1" xfId="0" applyFont="1" applyFill="1" applyBorder="1" applyAlignment="1">
      <alignment horizontal="right"/>
    </xf>
    <xf numFmtId="0" fontId="82" fillId="8" borderId="1" xfId="0" applyFont="1" applyFill="1" applyBorder="1" applyAlignment="1">
      <alignment horizontal="left" vertical="top"/>
    </xf>
    <xf numFmtId="0" fontId="66" fillId="0" borderId="0" xfId="0" applyFont="1" applyFill="1" applyBorder="1" applyAlignment="1">
      <alignment horizontal="center"/>
    </xf>
    <xf numFmtId="0" fontId="89" fillId="8" borderId="1" xfId="0" applyFont="1" applyFill="1" applyBorder="1" applyAlignment="1">
      <alignment horizontal="center"/>
    </xf>
    <xf numFmtId="0" fontId="71" fillId="8" borderId="1" xfId="0" applyFont="1" applyFill="1" applyBorder="1" applyAlignment="1">
      <alignment horizontal="left" vertical="top"/>
    </xf>
    <xf numFmtId="0" fontId="90" fillId="12" borderId="13" xfId="0" applyFont="1" applyFill="1" applyBorder="1" applyAlignment="1">
      <alignment horizontal="center"/>
    </xf>
    <xf numFmtId="0" fontId="62" fillId="0" borderId="27" xfId="0" applyFont="1" applyFill="1" applyBorder="1" applyAlignment="1">
      <alignment horizontal="center"/>
    </xf>
    <xf numFmtId="0" fontId="56" fillId="0" borderId="27" xfId="0" applyFont="1" applyFill="1" applyBorder="1" applyAlignment="1">
      <alignment horizontal="center" wrapText="1"/>
    </xf>
    <xf numFmtId="0" fontId="62" fillId="0" borderId="0" xfId="0" applyFont="1" applyFill="1" applyBorder="1" applyAlignment="1">
      <alignment horizontal="center"/>
    </xf>
    <xf numFmtId="0" fontId="56" fillId="0" borderId="0" xfId="0" applyFont="1" applyFill="1" applyBorder="1" applyAlignment="1">
      <alignment horizontal="center" wrapText="1"/>
    </xf>
    <xf numFmtId="0" fontId="62" fillId="0" borderId="20" xfId="0" applyFont="1" applyFill="1" applyBorder="1" applyAlignment="1">
      <alignment horizontal="center"/>
    </xf>
    <xf numFmtId="0" fontId="62" fillId="0" borderId="30" xfId="0" applyFont="1" applyFill="1" applyBorder="1" applyAlignment="1">
      <alignment horizontal="center"/>
    </xf>
    <xf numFmtId="0" fontId="56" fillId="0" borderId="30" xfId="0" applyFont="1" applyFill="1" applyBorder="1" applyAlignment="1">
      <alignment horizontal="center" wrapText="1"/>
    </xf>
    <xf numFmtId="0" fontId="62" fillId="0" borderId="33" xfId="0" applyFont="1" applyFill="1" applyBorder="1" applyAlignment="1">
      <alignment horizontal="center"/>
    </xf>
    <xf numFmtId="0" fontId="57" fillId="0" borderId="36" xfId="6" applyFont="1" applyFill="1" applyBorder="1" applyAlignment="1">
      <alignment vertical="center"/>
    </xf>
    <xf numFmtId="0" fontId="67" fillId="0" borderId="36" xfId="0" applyFont="1" applyBorder="1" applyAlignment="1">
      <alignment vertical="center"/>
    </xf>
    <xf numFmtId="0" fontId="57" fillId="0" borderId="36" xfId="0" applyFont="1" applyFill="1" applyBorder="1" applyAlignment="1">
      <alignment vertical="center"/>
    </xf>
    <xf numFmtId="1" fontId="72" fillId="8" borderId="1" xfId="0" applyNumberFormat="1" applyFont="1" applyFill="1" applyBorder="1"/>
    <xf numFmtId="0" fontId="57" fillId="0" borderId="14" xfId="6" applyFont="1" applyFill="1" applyBorder="1" applyAlignment="1">
      <alignment vertical="center"/>
    </xf>
    <xf numFmtId="0" fontId="16" fillId="0" borderId="14" xfId="0" applyFont="1" applyFill="1" applyBorder="1" applyAlignment="1">
      <alignment vertical="center" wrapText="1"/>
    </xf>
    <xf numFmtId="0" fontId="57" fillId="0" borderId="14" xfId="0" applyFont="1" applyFill="1" applyBorder="1" applyAlignment="1">
      <alignment vertical="center" wrapText="1"/>
    </xf>
    <xf numFmtId="0" fontId="91" fillId="12" borderId="13" xfId="0" applyFont="1" applyFill="1" applyBorder="1" applyAlignment="1">
      <alignment horizontal="center" wrapText="1"/>
    </xf>
    <xf numFmtId="0" fontId="92" fillId="20" borderId="1" xfId="0" applyFont="1" applyFill="1" applyBorder="1" applyAlignment="1">
      <alignment horizontal="center"/>
    </xf>
    <xf numFmtId="0" fontId="92" fillId="20" borderId="24" xfId="0" applyFont="1" applyFill="1" applyBorder="1" applyAlignment="1">
      <alignment horizontal="center"/>
    </xf>
    <xf numFmtId="0" fontId="71" fillId="0" borderId="31" xfId="0" applyFont="1" applyFill="1" applyBorder="1" applyAlignment="1">
      <alignment horizontal="center"/>
    </xf>
    <xf numFmtId="0" fontId="0" fillId="0" borderId="31" xfId="0" applyFill="1" applyBorder="1" applyAlignment="1">
      <alignment wrapText="1"/>
    </xf>
    <xf numFmtId="0" fontId="0" fillId="0" borderId="31" xfId="0" applyFill="1" applyBorder="1" applyAlignment="1">
      <alignment horizontal="center" wrapText="1"/>
    </xf>
    <xf numFmtId="0" fontId="87" fillId="20" borderId="0" xfId="0" applyFont="1" applyFill="1" applyBorder="1"/>
    <xf numFmtId="3" fontId="93" fillId="20" borderId="0" xfId="0" applyNumberFormat="1" applyFont="1" applyFill="1" applyBorder="1" applyAlignment="1">
      <alignment horizontal="center" vertical="center"/>
    </xf>
    <xf numFmtId="1" fontId="92" fillId="20" borderId="31" xfId="0" applyNumberFormat="1" applyFont="1" applyFill="1" applyBorder="1" applyAlignment="1">
      <alignment horizontal="right"/>
    </xf>
    <xf numFmtId="0" fontId="87" fillId="20" borderId="31" xfId="0" applyFont="1" applyFill="1" applyBorder="1"/>
    <xf numFmtId="0" fontId="0" fillId="0" borderId="14" xfId="0" applyFill="1" applyBorder="1" applyAlignment="1">
      <alignment horizontal="left" vertical="center"/>
    </xf>
    <xf numFmtId="0" fontId="0" fillId="0" borderId="14" xfId="0" applyFont="1" applyFill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4" xfId="0" applyFill="1" applyBorder="1" applyAlignment="1">
      <alignment horizontal="left" vertical="center" wrapText="1"/>
    </xf>
    <xf numFmtId="0" fontId="79" fillId="0" borderId="0" xfId="7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94" fillId="12" borderId="14" xfId="0" applyFont="1" applyFill="1" applyBorder="1" applyAlignment="1">
      <alignment horizontal="center" vertical="center" wrapText="1"/>
    </xf>
    <xf numFmtId="0" fontId="0" fillId="7" borderId="14" xfId="0" applyFont="1" applyFill="1" applyBorder="1" applyAlignment="1">
      <alignment horizontal="center" vertical="center"/>
    </xf>
    <xf numFmtId="0" fontId="94" fillId="12" borderId="14" xfId="0" applyFont="1" applyFill="1" applyBorder="1" applyAlignment="1">
      <alignment horizontal="center" vertical="center"/>
    </xf>
    <xf numFmtId="0" fontId="0" fillId="21" borderId="14" xfId="0" applyFill="1" applyBorder="1" applyAlignment="1">
      <alignment horizontal="center" vertical="center"/>
    </xf>
    <xf numFmtId="164" fontId="3" fillId="21" borderId="14" xfId="4" applyNumberForma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 wrapText="1"/>
    </xf>
    <xf numFmtId="0" fontId="0" fillId="6" borderId="14" xfId="0" applyFill="1" applyBorder="1" applyAlignment="1">
      <alignment horizontal="center" vertical="center" wrapText="1"/>
    </xf>
    <xf numFmtId="0" fontId="0" fillId="21" borderId="14" xfId="0" applyFill="1" applyBorder="1" applyAlignment="1">
      <alignment horizontal="center" vertical="center" wrapText="1"/>
    </xf>
    <xf numFmtId="164" fontId="3" fillId="7" borderId="14" xfId="4" applyNumberForma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0" fillId="21" borderId="14" xfId="0" applyFont="1" applyFill="1" applyBorder="1" applyAlignment="1">
      <alignment horizontal="center" vertical="center" wrapText="1"/>
    </xf>
    <xf numFmtId="0" fontId="94" fillId="9" borderId="14" xfId="0" applyFont="1" applyFill="1" applyBorder="1" applyAlignment="1">
      <alignment horizontal="center" vertical="center" wrapText="1"/>
    </xf>
    <xf numFmtId="0" fontId="26" fillId="9" borderId="14" xfId="0" applyFont="1" applyFill="1" applyBorder="1" applyAlignment="1">
      <alignment horizontal="center" vertical="center"/>
    </xf>
    <xf numFmtId="0" fontId="38" fillId="0" borderId="0" xfId="0" applyFont="1" applyAlignment="1">
      <alignment horizontal="left"/>
    </xf>
    <xf numFmtId="0" fontId="94" fillId="22" borderId="1" xfId="3" applyFont="1" applyFill="1" applyBorder="1" applyAlignment="1">
      <alignment horizontal="center" vertical="center"/>
    </xf>
    <xf numFmtId="0" fontId="16" fillId="0" borderId="28" xfId="0" applyFont="1" applyBorder="1"/>
    <xf numFmtId="0" fontId="97" fillId="2" borderId="19" xfId="3" applyFont="1" applyBorder="1" applyAlignment="1">
      <alignment horizontal="center" vertical="center"/>
    </xf>
    <xf numFmtId="0" fontId="16" fillId="10" borderId="36" xfId="0" applyFont="1" applyFill="1" applyBorder="1" applyAlignment="1">
      <alignment horizontal="left" vertical="center"/>
    </xf>
    <xf numFmtId="0" fontId="57" fillId="10" borderId="36" xfId="0" applyFont="1" applyFill="1" applyBorder="1" applyAlignment="1">
      <alignment horizontal="left" vertical="center"/>
    </xf>
    <xf numFmtId="0" fontId="86" fillId="10" borderId="36" xfId="0" applyFont="1" applyFill="1" applyBorder="1" applyAlignment="1">
      <alignment horizontal="left" vertical="center"/>
    </xf>
    <xf numFmtId="0" fontId="86" fillId="10" borderId="36" xfId="0" applyFont="1" applyFill="1" applyBorder="1" applyAlignment="1">
      <alignment horizontal="center" vertical="center"/>
    </xf>
    <xf numFmtId="0" fontId="86" fillId="10" borderId="36" xfId="0" applyFont="1" applyFill="1" applyBorder="1" applyAlignment="1">
      <alignment vertical="center"/>
    </xf>
    <xf numFmtId="0" fontId="86" fillId="10" borderId="36" xfId="0" applyFont="1" applyFill="1" applyBorder="1"/>
    <xf numFmtId="0" fontId="86" fillId="10" borderId="35" xfId="0" applyFont="1" applyFill="1" applyBorder="1"/>
    <xf numFmtId="0" fontId="86" fillId="10" borderId="38" xfId="6" applyFont="1" applyFill="1" applyBorder="1"/>
    <xf numFmtId="0" fontId="86" fillId="10" borderId="36" xfId="6" applyFont="1" applyFill="1" applyBorder="1"/>
    <xf numFmtId="0" fontId="86" fillId="10" borderId="36" xfId="6" applyFont="1" applyFill="1" applyBorder="1" applyAlignment="1">
      <alignment horizontal="left" vertical="center"/>
    </xf>
    <xf numFmtId="0" fontId="57" fillId="10" borderId="36" xfId="0" applyFont="1" applyFill="1" applyBorder="1" applyAlignment="1">
      <alignment vertical="center" wrapText="1"/>
    </xf>
    <xf numFmtId="0" fontId="86" fillId="10" borderId="36" xfId="0" applyFont="1" applyFill="1" applyBorder="1" applyAlignment="1">
      <alignment vertical="center" wrapText="1"/>
    </xf>
    <xf numFmtId="0" fontId="57" fillId="10" borderId="14" xfId="6" applyFont="1" applyFill="1" applyBorder="1"/>
    <xf numFmtId="0" fontId="57" fillId="10" borderId="36" xfId="6" applyFont="1" applyFill="1" applyBorder="1" applyAlignment="1">
      <alignment vertical="center"/>
    </xf>
    <xf numFmtId="0" fontId="67" fillId="10" borderId="36" xfId="0" applyFont="1" applyFill="1" applyBorder="1" applyAlignment="1">
      <alignment vertical="center"/>
    </xf>
    <xf numFmtId="0" fontId="57" fillId="10" borderId="36" xfId="0" applyFont="1" applyFill="1" applyBorder="1" applyAlignment="1">
      <alignment vertical="center"/>
    </xf>
    <xf numFmtId="0" fontId="86" fillId="10" borderId="36" xfId="6" applyFont="1" applyFill="1" applyBorder="1" applyAlignment="1">
      <alignment vertical="center"/>
    </xf>
    <xf numFmtId="0" fontId="98" fillId="10" borderId="36" xfId="0" applyFont="1" applyFill="1" applyBorder="1" applyAlignment="1">
      <alignment vertical="center"/>
    </xf>
    <xf numFmtId="0" fontId="57" fillId="10" borderId="14" xfId="6" applyFont="1" applyFill="1" applyBorder="1" applyAlignment="1">
      <alignment vertical="center"/>
    </xf>
    <xf numFmtId="0" fontId="16" fillId="10" borderId="14" xfId="0" applyFont="1" applyFill="1" applyBorder="1" applyAlignment="1">
      <alignment vertical="center" wrapText="1"/>
    </xf>
    <xf numFmtId="0" fontId="57" fillId="10" borderId="14" xfId="0" applyFont="1" applyFill="1" applyBorder="1" applyAlignment="1">
      <alignment vertical="center" wrapText="1"/>
    </xf>
    <xf numFmtId="0" fontId="0" fillId="10" borderId="0" xfId="0" applyFill="1" applyBorder="1" applyAlignment="1">
      <alignment wrapText="1"/>
    </xf>
    <xf numFmtId="0" fontId="86" fillId="10" borderId="14" xfId="6" applyFont="1" applyFill="1" applyBorder="1" applyAlignment="1">
      <alignment vertical="center"/>
    </xf>
    <xf numFmtId="0" fontId="86" fillId="10" borderId="14" xfId="0" applyFont="1" applyFill="1" applyBorder="1" applyAlignment="1">
      <alignment vertical="center" wrapText="1"/>
    </xf>
    <xf numFmtId="0" fontId="19" fillId="10" borderId="0" xfId="0" applyFont="1" applyFill="1" applyBorder="1" applyAlignment="1">
      <alignment wrapText="1"/>
    </xf>
    <xf numFmtId="0" fontId="16" fillId="10" borderId="36" xfId="0" applyFont="1" applyFill="1" applyBorder="1" applyAlignment="1">
      <alignment horizontal="left" vertical="center" wrapText="1"/>
    </xf>
    <xf numFmtId="0" fontId="99" fillId="10" borderId="3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wrapText="1"/>
    </xf>
    <xf numFmtId="0" fontId="38" fillId="0" borderId="0" xfId="0" applyFont="1" applyAlignment="1">
      <alignment horizontal="left"/>
    </xf>
    <xf numFmtId="0" fontId="86" fillId="20" borderId="36" xfId="0" applyFont="1" applyFill="1" applyBorder="1" applyAlignment="1">
      <alignment vertical="center"/>
    </xf>
    <xf numFmtId="0" fontId="99" fillId="20" borderId="36" xfId="0" applyFont="1" applyFill="1" applyBorder="1" applyAlignment="1">
      <alignment horizontal="center" vertical="center"/>
    </xf>
    <xf numFmtId="0" fontId="86" fillId="20" borderId="40" xfId="0" applyFont="1" applyFill="1" applyBorder="1"/>
    <xf numFmtId="0" fontId="86" fillId="20" borderId="41" xfId="0" applyFont="1" applyFill="1" applyBorder="1"/>
    <xf numFmtId="0" fontId="86" fillId="20" borderId="41" xfId="0" applyFont="1" applyFill="1" applyBorder="1" applyAlignment="1">
      <alignment wrapText="1"/>
    </xf>
    <xf numFmtId="0" fontId="86" fillId="20" borderId="42" xfId="0" applyFont="1" applyFill="1" applyBorder="1"/>
    <xf numFmtId="0" fontId="86" fillId="20" borderId="36" xfId="6" applyFont="1" applyFill="1" applyBorder="1" applyAlignment="1">
      <alignment vertical="center" wrapText="1"/>
    </xf>
    <xf numFmtId="0" fontId="57" fillId="20" borderId="36" xfId="6" applyFont="1" applyFill="1" applyBorder="1" applyAlignment="1">
      <alignment horizontal="center" vertical="center"/>
    </xf>
    <xf numFmtId="0" fontId="86" fillId="20" borderId="14" xfId="6" applyFont="1" applyFill="1" applyBorder="1" applyAlignment="1">
      <alignment vertical="center"/>
    </xf>
    <xf numFmtId="0" fontId="57" fillId="20" borderId="14" xfId="6" applyFont="1" applyFill="1" applyBorder="1" applyAlignment="1">
      <alignment horizontal="center" vertical="center"/>
    </xf>
    <xf numFmtId="0" fontId="86" fillId="20" borderId="14" xfId="0" applyFont="1" applyFill="1" applyBorder="1" applyAlignment="1">
      <alignment vertical="center" wrapText="1"/>
    </xf>
    <xf numFmtId="0" fontId="16" fillId="20" borderId="14" xfId="0" applyFont="1" applyFill="1" applyBorder="1" applyAlignment="1">
      <alignment horizontal="center" vertical="center" wrapText="1"/>
    </xf>
    <xf numFmtId="0" fontId="86" fillId="5" borderId="14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86" fillId="20" borderId="36" xfId="0" applyFont="1" applyFill="1" applyBorder="1"/>
    <xf numFmtId="0" fontId="86" fillId="23" borderId="36" xfId="0" applyFont="1" applyFill="1" applyBorder="1" applyAlignment="1">
      <alignment horizontal="left" vertical="center"/>
    </xf>
    <xf numFmtId="0" fontId="99" fillId="23" borderId="36" xfId="0" applyFont="1" applyFill="1" applyBorder="1" applyAlignment="1">
      <alignment horizontal="center" vertical="center"/>
    </xf>
    <xf numFmtId="17" fontId="99" fillId="23" borderId="0" xfId="0" applyNumberFormat="1" applyFont="1" applyFill="1" applyBorder="1" applyAlignment="1">
      <alignment horizontal="center" vertical="center" wrapText="1"/>
    </xf>
    <xf numFmtId="0" fontId="86" fillId="23" borderId="36" xfId="6" applyFont="1" applyFill="1" applyBorder="1"/>
    <xf numFmtId="0" fontId="0" fillId="0" borderId="0" xfId="0" applyFill="1" applyBorder="1" applyAlignment="1">
      <alignment horizontal="center" wrapText="1"/>
    </xf>
    <xf numFmtId="164" fontId="14" fillId="0" borderId="27" xfId="0" applyNumberFormat="1" applyFont="1" applyFill="1" applyBorder="1" applyAlignment="1">
      <alignment horizontal="right" vertical="center"/>
    </xf>
    <xf numFmtId="0" fontId="55" fillId="0" borderId="2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left" vertical="center"/>
    </xf>
    <xf numFmtId="0" fontId="13" fillId="0" borderId="30" xfId="4" applyFont="1" applyFill="1" applyBorder="1" applyAlignment="1">
      <alignment horizontal="center" vertical="center" wrapText="1"/>
    </xf>
    <xf numFmtId="7" fontId="61" fillId="0" borderId="33" xfId="2" applyNumberFormat="1" applyFont="1" applyFill="1" applyBorder="1" applyAlignment="1">
      <alignment horizontal="center" vertical="center"/>
    </xf>
    <xf numFmtId="0" fontId="13" fillId="0" borderId="43" xfId="4" applyFont="1" applyFill="1" applyBorder="1" applyAlignment="1">
      <alignment horizontal="right" vertical="center" wrapText="1"/>
    </xf>
    <xf numFmtId="0" fontId="13" fillId="0" borderId="44" xfId="4" applyFont="1" applyFill="1" applyBorder="1" applyAlignment="1">
      <alignment horizontal="center" vertical="center" wrapText="1"/>
    </xf>
    <xf numFmtId="0" fontId="13" fillId="0" borderId="45" xfId="4" applyFont="1" applyFill="1" applyBorder="1" applyAlignment="1">
      <alignment horizontal="center" vertical="center" wrapText="1"/>
    </xf>
    <xf numFmtId="0" fontId="13" fillId="0" borderId="46" xfId="4" applyFont="1" applyFill="1" applyBorder="1" applyAlignment="1">
      <alignment horizontal="center" vertical="center" wrapText="1"/>
    </xf>
    <xf numFmtId="0" fontId="13" fillId="0" borderId="0" xfId="4" applyFont="1" applyFill="1" applyBorder="1" applyAlignment="1">
      <alignment horizontal="right" vertical="center" wrapText="1"/>
    </xf>
    <xf numFmtId="0" fontId="13" fillId="0" borderId="34" xfId="4" applyFont="1" applyFill="1" applyBorder="1" applyAlignment="1">
      <alignment horizontal="center" vertical="center" wrapText="1"/>
    </xf>
    <xf numFmtId="0" fontId="13" fillId="0" borderId="28" xfId="4" applyFont="1" applyFill="1" applyBorder="1" applyAlignment="1">
      <alignment horizontal="center" vertical="center" wrapText="1"/>
    </xf>
    <xf numFmtId="0" fontId="13" fillId="0" borderId="31" xfId="4" applyFont="1" applyFill="1" applyBorder="1" applyAlignment="1">
      <alignment horizontal="center" vertical="center" wrapText="1"/>
    </xf>
    <xf numFmtId="0" fontId="100" fillId="24" borderId="19" xfId="5" applyFont="1" applyFill="1" applyBorder="1" applyAlignment="1">
      <alignment horizontal="center" vertical="center"/>
    </xf>
    <xf numFmtId="0" fontId="91" fillId="12" borderId="0" xfId="0" applyFont="1" applyFill="1" applyBorder="1" applyAlignment="1">
      <alignment horizontal="center" wrapText="1"/>
    </xf>
    <xf numFmtId="3" fontId="26" fillId="12" borderId="0" xfId="0" applyNumberFormat="1" applyFont="1" applyFill="1" applyBorder="1" applyAlignment="1">
      <alignment horizontal="center" wrapText="1"/>
    </xf>
    <xf numFmtId="0" fontId="0" fillId="12" borderId="0" xfId="0" applyFill="1" applyBorder="1" applyAlignment="1">
      <alignment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NumberFormat="1" applyFont="1" applyFill="1" applyBorder="1" applyAlignment="1">
      <alignment horizontal="right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center"/>
    </xf>
    <xf numFmtId="0" fontId="112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vertical="center"/>
    </xf>
    <xf numFmtId="0" fontId="109" fillId="0" borderId="2" xfId="0" applyFont="1" applyBorder="1" applyAlignment="1">
      <alignment horizontal="center" vertical="center"/>
    </xf>
    <xf numFmtId="14" fontId="113" fillId="0" borderId="2" xfId="0" applyNumberFormat="1" applyFont="1" applyBorder="1" applyAlignment="1">
      <alignment horizontal="left" vertical="center"/>
    </xf>
    <xf numFmtId="14" fontId="113" fillId="0" borderId="2" xfId="0" applyNumberFormat="1" applyFont="1" applyBorder="1" applyAlignment="1">
      <alignment vertical="center"/>
    </xf>
    <xf numFmtId="0" fontId="113" fillId="0" borderId="2" xfId="0" applyFont="1" applyBorder="1" applyAlignment="1">
      <alignment vertical="center"/>
    </xf>
    <xf numFmtId="0" fontId="113" fillId="0" borderId="2" xfId="0" applyFont="1" applyBorder="1" applyAlignment="1">
      <alignment horizontal="left" vertical="center"/>
    </xf>
    <xf numFmtId="0" fontId="11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Border="1" applyAlignment="1">
      <alignment horizontal="left" vertical="center"/>
    </xf>
    <xf numFmtId="0" fontId="6" fillId="11" borderId="2" xfId="0" applyFont="1" applyFill="1" applyBorder="1" applyAlignment="1">
      <alignment horizontal="center" vertical="center"/>
    </xf>
    <xf numFmtId="0" fontId="32" fillId="11" borderId="2" xfId="0" applyFont="1" applyFill="1" applyBorder="1" applyAlignment="1">
      <alignment vertical="center"/>
    </xf>
    <xf numFmtId="0" fontId="101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vertical="center"/>
    </xf>
    <xf numFmtId="0" fontId="6" fillId="11" borderId="2" xfId="0" applyFont="1" applyFill="1" applyBorder="1" applyAlignment="1">
      <alignment horizontal="left" vertical="center"/>
    </xf>
    <xf numFmtId="0" fontId="0" fillId="11" borderId="2" xfId="0" applyFont="1" applyFill="1" applyBorder="1" applyAlignment="1">
      <alignment vertical="center" wrapText="1"/>
    </xf>
    <xf numFmtId="0" fontId="25" fillId="0" borderId="2" xfId="7" applyFont="1" applyFill="1" applyBorder="1" applyAlignment="1">
      <alignment horizontal="center" vertical="center"/>
    </xf>
    <xf numFmtId="16" fontId="0" fillId="0" borderId="2" xfId="0" applyNumberFormat="1" applyFont="1" applyFill="1" applyBorder="1" applyAlignment="1">
      <alignment horizontal="center" vertical="center"/>
    </xf>
    <xf numFmtId="0" fontId="25" fillId="0" borderId="2" xfId="7" applyFont="1" applyFill="1" applyBorder="1" applyAlignment="1">
      <alignment horizontal="center" vertical="center" wrapText="1"/>
    </xf>
    <xf numFmtId="0" fontId="25" fillId="0" borderId="2" xfId="7" applyFont="1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/>
    </xf>
    <xf numFmtId="0" fontId="25" fillId="0" borderId="2" xfId="7" applyFont="1" applyFill="1" applyBorder="1" applyAlignment="1">
      <alignment vertical="center" wrapText="1"/>
    </xf>
    <xf numFmtId="0" fontId="57" fillId="0" borderId="2" xfId="0" applyFont="1" applyFill="1" applyBorder="1" applyAlignment="1">
      <alignment horizontal="left" vertical="center"/>
    </xf>
    <xf numFmtId="3" fontId="26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1" fillId="12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25" fillId="0" borderId="2" xfId="7" applyFont="1" applyBorder="1" applyAlignment="1">
      <alignment horizontal="center" vertical="center"/>
    </xf>
    <xf numFmtId="3" fontId="26" fillId="12" borderId="2" xfId="0" applyNumberFormat="1" applyFont="1" applyFill="1" applyBorder="1" applyAlignment="1">
      <alignment horizontal="center" vertical="center"/>
    </xf>
    <xf numFmtId="0" fontId="25" fillId="0" borderId="2" xfId="7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166" fontId="0" fillId="0" borderId="2" xfId="0" applyNumberFormat="1" applyFont="1" applyBorder="1" applyAlignment="1">
      <alignment horizontal="center" vertical="center" wrapText="1"/>
    </xf>
    <xf numFmtId="0" fontId="109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08" fillId="0" borderId="2" xfId="0" applyFont="1" applyBorder="1" applyAlignment="1">
      <alignment horizontal="center" vertical="center"/>
    </xf>
    <xf numFmtId="3" fontId="0" fillId="0" borderId="2" xfId="0" applyNumberFormat="1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center" vertical="center"/>
    </xf>
    <xf numFmtId="0" fontId="32" fillId="8" borderId="2" xfId="0" applyFont="1" applyFill="1" applyBorder="1" applyAlignment="1">
      <alignment vertical="center"/>
    </xf>
    <xf numFmtId="0" fontId="101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right" vertical="center"/>
    </xf>
    <xf numFmtId="0" fontId="6" fillId="8" borderId="2" xfId="0" applyFont="1" applyFill="1" applyBorder="1" applyAlignment="1">
      <alignment vertical="center" wrapText="1"/>
    </xf>
    <xf numFmtId="0" fontId="33" fillId="8" borderId="2" xfId="7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" fontId="25" fillId="0" borderId="2" xfId="7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7" fillId="0" borderId="2" xfId="6" applyFont="1" applyFill="1" applyBorder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0" fontId="13" fillId="0" borderId="2" xfId="6" applyFont="1" applyFill="1" applyBorder="1" applyAlignment="1">
      <alignment vertical="center"/>
    </xf>
    <xf numFmtId="0" fontId="57" fillId="0" borderId="2" xfId="6" applyFont="1" applyFill="1" applyBorder="1" applyAlignment="1">
      <alignment horizontal="left" vertical="center"/>
    </xf>
    <xf numFmtId="0" fontId="5" fillId="12" borderId="2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right" vertical="center"/>
    </xf>
    <xf numFmtId="0" fontId="114" fillId="8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/>
    </xf>
    <xf numFmtId="1" fontId="0" fillId="0" borderId="2" xfId="0" applyNumberFormat="1" applyFont="1" applyFill="1" applyBorder="1" applyAlignment="1">
      <alignment vertical="center"/>
    </xf>
    <xf numFmtId="1" fontId="13" fillId="0" borderId="2" xfId="0" applyNumberFormat="1" applyFont="1" applyFill="1" applyBorder="1" applyAlignment="1">
      <alignment horizontal="center" vertical="center"/>
    </xf>
    <xf numFmtId="1" fontId="32" fillId="8" borderId="2" xfId="0" applyNumberFormat="1" applyFont="1" applyFill="1" applyBorder="1" applyAlignment="1">
      <alignment vertical="center"/>
    </xf>
    <xf numFmtId="0" fontId="104" fillId="0" borderId="2" xfId="6" applyFont="1" applyFill="1" applyBorder="1" applyAlignment="1">
      <alignment vertical="center"/>
    </xf>
    <xf numFmtId="0" fontId="106" fillId="0" borderId="2" xfId="7" applyFont="1" applyFill="1" applyBorder="1" applyAlignment="1">
      <alignment horizontal="center" vertical="center"/>
    </xf>
    <xf numFmtId="0" fontId="107" fillId="0" borderId="2" xfId="0" applyFont="1" applyFill="1" applyBorder="1" applyAlignment="1">
      <alignment horizontal="center" vertical="center"/>
    </xf>
    <xf numFmtId="1" fontId="105" fillId="0" borderId="2" xfId="0" applyNumberFormat="1" applyFont="1" applyFill="1" applyBorder="1" applyAlignment="1">
      <alignment horizontal="center" vertical="center" wrapText="1"/>
    </xf>
    <xf numFmtId="0" fontId="105" fillId="0" borderId="2" xfId="0" applyFont="1" applyFill="1" applyBorder="1" applyAlignment="1">
      <alignment horizontal="center" vertical="center" wrapText="1"/>
    </xf>
    <xf numFmtId="43" fontId="105" fillId="0" borderId="2" xfId="1" applyFont="1" applyFill="1" applyBorder="1" applyAlignment="1">
      <alignment horizontal="center" vertical="center" wrapText="1"/>
    </xf>
    <xf numFmtId="165" fontId="105" fillId="0" borderId="2" xfId="0" applyNumberFormat="1" applyFont="1" applyFill="1" applyBorder="1" applyAlignment="1">
      <alignment horizontal="center" vertical="center"/>
    </xf>
    <xf numFmtId="14" fontId="105" fillId="0" borderId="2" xfId="0" applyNumberFormat="1" applyFont="1" applyFill="1" applyBorder="1" applyAlignment="1">
      <alignment horizontal="center" vertical="center"/>
    </xf>
    <xf numFmtId="1" fontId="105" fillId="0" borderId="2" xfId="0" applyNumberFormat="1" applyFont="1" applyFill="1" applyBorder="1" applyAlignment="1">
      <alignment horizontal="center" vertical="center"/>
    </xf>
    <xf numFmtId="8" fontId="105" fillId="0" borderId="2" xfId="0" applyNumberFormat="1" applyFont="1" applyFill="1" applyBorder="1" applyAlignment="1">
      <alignment horizontal="center" vertical="center"/>
    </xf>
    <xf numFmtId="1" fontId="105" fillId="10" borderId="2" xfId="0" applyNumberFormat="1" applyFont="1" applyFill="1" applyBorder="1" applyAlignment="1">
      <alignment horizontal="center" vertical="center"/>
    </xf>
    <xf numFmtId="1" fontId="105" fillId="0" borderId="2" xfId="0" applyNumberFormat="1" applyFont="1" applyFill="1" applyBorder="1" applyAlignment="1">
      <alignment vertical="center"/>
    </xf>
    <xf numFmtId="0" fontId="105" fillId="0" borderId="2" xfId="0" applyFont="1" applyFill="1" applyBorder="1" applyAlignment="1">
      <alignment vertical="center"/>
    </xf>
    <xf numFmtId="0" fontId="105" fillId="0" borderId="2" xfId="0" applyFont="1" applyBorder="1" applyAlignment="1">
      <alignment horizontal="center" vertical="center"/>
    </xf>
    <xf numFmtId="0" fontId="105" fillId="0" borderId="2" xfId="0" applyFont="1" applyFill="1" applyBorder="1" applyAlignment="1">
      <alignment vertical="center" wrapText="1"/>
    </xf>
    <xf numFmtId="0" fontId="106" fillId="0" borderId="2" xfId="7" applyFont="1" applyFill="1" applyBorder="1" applyAlignment="1">
      <alignment vertical="center"/>
    </xf>
    <xf numFmtId="17" fontId="105" fillId="0" borderId="2" xfId="0" applyNumberFormat="1" applyFont="1" applyFill="1" applyBorder="1" applyAlignment="1">
      <alignment horizontal="center" vertical="center" wrapText="1"/>
    </xf>
    <xf numFmtId="0" fontId="106" fillId="0" borderId="2" xfId="7" applyFont="1" applyFill="1" applyBorder="1" applyAlignment="1">
      <alignment horizontal="center" vertical="center" wrapText="1"/>
    </xf>
    <xf numFmtId="0" fontId="106" fillId="0" borderId="2" xfId="7" applyFont="1" applyFill="1" applyBorder="1" applyAlignment="1">
      <alignment vertical="center" wrapText="1"/>
    </xf>
    <xf numFmtId="0" fontId="106" fillId="0" borderId="2" xfId="7" applyFont="1" applyBorder="1" applyAlignment="1">
      <alignment vertical="center"/>
    </xf>
    <xf numFmtId="14" fontId="105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 wrapText="1"/>
    </xf>
    <xf numFmtId="0" fontId="104" fillId="0" borderId="2" xfId="0" applyFont="1" applyFill="1" applyBorder="1" applyAlignment="1">
      <alignment vertical="center" wrapText="1"/>
    </xf>
    <xf numFmtId="0" fontId="105" fillId="0" borderId="2" xfId="0" applyFont="1" applyFill="1" applyBorder="1" applyAlignment="1">
      <alignment horizontal="center" vertical="center"/>
    </xf>
    <xf numFmtId="8" fontId="105" fillId="0" borderId="2" xfId="0" applyNumberFormat="1" applyFont="1" applyFill="1" applyBorder="1" applyAlignment="1">
      <alignment horizontal="center" vertical="center" wrapText="1"/>
    </xf>
    <xf numFmtId="0" fontId="105" fillId="10" borderId="2" xfId="0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vertical="center" wrapText="1"/>
    </xf>
    <xf numFmtId="0" fontId="47" fillId="0" borderId="2" xfId="0" applyFont="1" applyFill="1" applyBorder="1" applyAlignment="1">
      <alignment horizontal="center" vertical="center" wrapText="1"/>
    </xf>
    <xf numFmtId="167" fontId="5" fillId="0" borderId="2" xfId="0" applyNumberFormat="1" applyFont="1" applyBorder="1" applyAlignment="1">
      <alignment horizontal="left" vertical="center"/>
    </xf>
    <xf numFmtId="0" fontId="115" fillId="0" borderId="2" xfId="7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17" fontId="13" fillId="0" borderId="2" xfId="0" applyNumberFormat="1" applyFont="1" applyFill="1" applyBorder="1" applyAlignment="1">
      <alignment horizontal="center" vertical="center" wrapText="1"/>
    </xf>
    <xf numFmtId="0" fontId="0" fillId="0" borderId="47" xfId="0" applyFont="1" applyFill="1" applyBorder="1" applyAlignment="1">
      <alignment vertical="center" wrapText="1"/>
    </xf>
    <xf numFmtId="0" fontId="16" fillId="0" borderId="47" xfId="0" applyFont="1" applyBorder="1" applyAlignment="1">
      <alignment horizontal="left" vertical="center"/>
    </xf>
    <xf numFmtId="0" fontId="25" fillId="0" borderId="47" xfId="7" applyFont="1" applyBorder="1" applyAlignment="1">
      <alignment horizontal="center" vertical="center"/>
    </xf>
    <xf numFmtId="3" fontId="26" fillId="12" borderId="47" xfId="0" applyNumberFormat="1" applyFont="1" applyFill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5" fillId="0" borderId="47" xfId="7" applyFont="1" applyBorder="1" applyAlignment="1">
      <alignment vertical="center"/>
    </xf>
    <xf numFmtId="16" fontId="0" fillId="0" borderId="47" xfId="0" applyNumberFormat="1" applyFont="1" applyFill="1" applyBorder="1" applyAlignment="1">
      <alignment horizontal="center" vertical="center"/>
    </xf>
    <xf numFmtId="0" fontId="0" fillId="0" borderId="47" xfId="0" applyFont="1" applyBorder="1" applyAlignment="1">
      <alignment vertical="center"/>
    </xf>
    <xf numFmtId="0" fontId="26" fillId="0" borderId="47" xfId="0" applyFont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166" fontId="0" fillId="0" borderId="47" xfId="0" applyNumberFormat="1" applyFont="1" applyBorder="1" applyAlignment="1">
      <alignment horizontal="center" vertical="center" wrapText="1"/>
    </xf>
    <xf numFmtId="0" fontId="109" fillId="0" borderId="47" xfId="0" applyFont="1" applyBorder="1" applyAlignment="1">
      <alignment vertical="center"/>
    </xf>
    <xf numFmtId="0" fontId="13" fillId="0" borderId="47" xfId="0" applyFont="1" applyBorder="1" applyAlignment="1">
      <alignment horizontal="center" vertical="center"/>
    </xf>
    <xf numFmtId="0" fontId="25" fillId="0" borderId="47" xfId="7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 vertical="center"/>
    </xf>
    <xf numFmtId="164" fontId="0" fillId="0" borderId="2" xfId="0" applyNumberFormat="1" applyFont="1" applyFill="1" applyBorder="1" applyAlignment="1">
      <alignment horizontal="right" vertical="center"/>
    </xf>
    <xf numFmtId="7" fontId="65" fillId="0" borderId="2" xfId="2" applyNumberFormat="1" applyFont="1" applyFill="1" applyBorder="1" applyAlignment="1">
      <alignment horizontal="center" vertical="center"/>
    </xf>
    <xf numFmtId="164" fontId="0" fillId="0" borderId="47" xfId="0" applyNumberFormat="1" applyFont="1" applyBorder="1" applyAlignment="1">
      <alignment horizontal="center" vertical="center"/>
    </xf>
    <xf numFmtId="164" fontId="0" fillId="0" borderId="47" xfId="0" applyNumberFormat="1" applyFont="1" applyBorder="1" applyAlignment="1">
      <alignment horizontal="right" vertical="center"/>
    </xf>
    <xf numFmtId="7" fontId="65" fillId="0" borderId="47" xfId="2" applyNumberFormat="1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0" fillId="0" borderId="47" xfId="0" applyFont="1" applyBorder="1" applyAlignment="1">
      <alignment horizontal="right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right" vertical="center"/>
    </xf>
    <xf numFmtId="164" fontId="0" fillId="0" borderId="2" xfId="0" applyNumberFormat="1" applyFont="1" applyFill="1" applyBorder="1" applyAlignment="1">
      <alignment horizontal="left" vertical="center"/>
    </xf>
    <xf numFmtId="0" fontId="53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vertical="center"/>
    </xf>
    <xf numFmtId="164" fontId="0" fillId="0" borderId="2" xfId="0" applyNumberFormat="1" applyFont="1" applyBorder="1" applyAlignment="1">
      <alignment vertical="center"/>
    </xf>
    <xf numFmtId="7" fontId="5" fillId="0" borderId="2" xfId="2" applyNumberFormat="1" applyFont="1" applyBorder="1" applyAlignment="1">
      <alignment horizontal="center" vertical="center" wrapText="1"/>
    </xf>
    <xf numFmtId="6" fontId="6" fillId="8" borderId="2" xfId="0" applyNumberFormat="1" applyFont="1" applyFill="1" applyBorder="1" applyAlignment="1">
      <alignment horizontal="left" vertical="center"/>
    </xf>
    <xf numFmtId="7" fontId="13" fillId="0" borderId="2" xfId="2" applyNumberFormat="1" applyFont="1" applyFill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7" fontId="0" fillId="0" borderId="2" xfId="2" applyNumberFormat="1" applyFont="1" applyFill="1" applyBorder="1" applyAlignment="1">
      <alignment horizontal="center" vertical="center"/>
    </xf>
    <xf numFmtId="7" fontId="0" fillId="0" borderId="2" xfId="2" applyNumberFormat="1" applyFont="1" applyFill="1" applyBorder="1" applyAlignment="1">
      <alignment horizontal="right" vertical="center"/>
    </xf>
    <xf numFmtId="0" fontId="109" fillId="0" borderId="2" xfId="0" applyFont="1" applyFill="1" applyBorder="1" applyAlignment="1">
      <alignment horizontal="center" vertical="center" wrapText="1"/>
    </xf>
    <xf numFmtId="0" fontId="47" fillId="0" borderId="2" xfId="0" applyFont="1" applyFill="1" applyBorder="1" applyAlignment="1">
      <alignment horizontal="center" vertical="center"/>
    </xf>
    <xf numFmtId="43" fontId="13" fillId="0" borderId="2" xfId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/>
    </xf>
    <xf numFmtId="14" fontId="13" fillId="0" borderId="2" xfId="0" applyNumberFormat="1" applyFont="1" applyFill="1" applyBorder="1" applyAlignment="1">
      <alignment horizontal="center" vertical="center"/>
    </xf>
    <xf numFmtId="8" fontId="13" fillId="0" borderId="2" xfId="0" applyNumberFormat="1" applyFont="1" applyFill="1" applyBorder="1" applyAlignment="1">
      <alignment horizontal="center" vertical="center"/>
    </xf>
    <xf numFmtId="1" fontId="13" fillId="10" borderId="2" xfId="0" applyNumberFormat="1" applyFont="1" applyFill="1" applyBorder="1" applyAlignment="1">
      <alignment horizontal="center" vertical="center"/>
    </xf>
    <xf numFmtId="1" fontId="13" fillId="0" borderId="2" xfId="0" applyNumberFormat="1" applyFont="1" applyFill="1" applyBorder="1" applyAlignment="1">
      <alignment vertical="center"/>
    </xf>
    <xf numFmtId="0" fontId="47" fillId="18" borderId="2" xfId="8" applyFont="1" applyFill="1" applyBorder="1"/>
    <xf numFmtId="0" fontId="47" fillId="18" borderId="2" xfId="8" applyFont="1" applyFill="1" applyBorder="1" applyAlignment="1">
      <alignment horizontal="center"/>
    </xf>
    <xf numFmtId="0" fontId="32" fillId="0" borderId="2" xfId="0" applyFont="1" applyFill="1" applyBorder="1" applyAlignment="1">
      <alignment vertical="center"/>
    </xf>
    <xf numFmtId="0" fontId="103" fillId="0" borderId="2" xfId="0" applyFont="1" applyFill="1" applyBorder="1" applyAlignment="1">
      <alignment vertical="center"/>
    </xf>
    <xf numFmtId="0" fontId="117" fillId="0" borderId="2" xfId="0" applyFont="1" applyFill="1" applyBorder="1" applyAlignment="1">
      <alignment horizontal="center" vertical="center" wrapText="1"/>
    </xf>
    <xf numFmtId="3" fontId="105" fillId="0" borderId="2" xfId="0" applyNumberFormat="1" applyFont="1" applyFill="1" applyBorder="1" applyAlignment="1">
      <alignment horizontal="center" vertical="center" wrapText="1"/>
    </xf>
    <xf numFmtId="0" fontId="118" fillId="0" borderId="2" xfId="0" applyFont="1" applyFill="1" applyBorder="1" applyAlignment="1">
      <alignment horizontal="center" vertical="center" wrapText="1"/>
    </xf>
    <xf numFmtId="0" fontId="119" fillId="0" borderId="2" xfId="0" applyFont="1" applyFill="1" applyBorder="1" applyAlignment="1">
      <alignment horizontal="center" vertical="center" wrapText="1"/>
    </xf>
    <xf numFmtId="0" fontId="120" fillId="0" borderId="2" xfId="0" applyFont="1" applyFill="1" applyBorder="1" applyAlignment="1">
      <alignment horizontal="center" vertical="center" wrapText="1"/>
    </xf>
    <xf numFmtId="0" fontId="122" fillId="0" borderId="2" xfId="0" applyFont="1" applyFill="1" applyBorder="1" applyAlignment="1">
      <alignment horizontal="center" vertical="center" wrapText="1"/>
    </xf>
    <xf numFmtId="0" fontId="123" fillId="0" borderId="2" xfId="0" applyFont="1" applyFill="1" applyBorder="1" applyAlignment="1">
      <alignment horizontal="center" vertical="center"/>
    </xf>
    <xf numFmtId="0" fontId="123" fillId="12" borderId="2" xfId="0" applyFont="1" applyFill="1" applyBorder="1" applyAlignment="1">
      <alignment horizontal="center" vertical="center"/>
    </xf>
    <xf numFmtId="0" fontId="121" fillId="12" borderId="2" xfId="0" applyFont="1" applyFill="1" applyBorder="1" applyAlignment="1">
      <alignment horizontal="center" vertical="center"/>
    </xf>
    <xf numFmtId="0" fontId="13" fillId="0" borderId="2" xfId="7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124" fillId="0" borderId="2" xfId="7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6" fontId="0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 wrapText="1"/>
    </xf>
    <xf numFmtId="17" fontId="125" fillId="0" borderId="2" xfId="0" applyNumberFormat="1" applyFont="1" applyFill="1" applyBorder="1" applyAlignment="1">
      <alignment horizontal="center" vertical="center" wrapText="1"/>
    </xf>
    <xf numFmtId="0" fontId="125" fillId="0" borderId="2" xfId="0" applyFont="1" applyFill="1" applyBorder="1" applyAlignment="1">
      <alignment horizontal="center" vertical="center" wrapText="1"/>
    </xf>
    <xf numFmtId="0" fontId="25" fillId="18" borderId="2" xfId="7" applyFont="1" applyFill="1" applyBorder="1" applyAlignment="1">
      <alignment horizontal="center"/>
    </xf>
    <xf numFmtId="7" fontId="105" fillId="0" borderId="2" xfId="2" applyNumberFormat="1" applyFont="1" applyFill="1" applyBorder="1" applyAlignment="1">
      <alignment horizontal="center" vertical="center"/>
    </xf>
    <xf numFmtId="2" fontId="102" fillId="26" borderId="2" xfId="0" applyNumberFormat="1" applyFont="1" applyFill="1" applyBorder="1" applyAlignment="1">
      <alignment horizontal="center" vertical="center" wrapText="1"/>
    </xf>
    <xf numFmtId="2" fontId="13" fillId="26" borderId="2" xfId="0" applyNumberFormat="1" applyFont="1" applyFill="1" applyBorder="1" applyAlignment="1">
      <alignment horizontal="center" vertical="center" wrapText="1"/>
    </xf>
    <xf numFmtId="0" fontId="57" fillId="0" borderId="2" xfId="8" applyFont="1" applyFill="1" applyBorder="1"/>
    <xf numFmtId="0" fontId="0" fillId="0" borderId="47" xfId="0" applyFont="1" applyBorder="1" applyAlignment="1">
      <alignment horizontal="left" vertical="center"/>
    </xf>
    <xf numFmtId="166" fontId="0" fillId="0" borderId="2" xfId="0" applyNumberFormat="1" applyFont="1" applyBorder="1" applyAlignment="1">
      <alignment horizontal="center" vertical="center"/>
    </xf>
    <xf numFmtId="3" fontId="57" fillId="12" borderId="2" xfId="0" applyNumberFormat="1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vertical="center" wrapText="1"/>
    </xf>
    <xf numFmtId="0" fontId="29" fillId="0" borderId="2" xfId="8" applyFont="1" applyBorder="1" applyAlignment="1">
      <alignment wrapText="1"/>
    </xf>
    <xf numFmtId="166" fontId="112" fillId="0" borderId="2" xfId="0" applyNumberFormat="1" applyFont="1" applyBorder="1" applyAlignment="1">
      <alignment horizontal="left" vertical="center"/>
    </xf>
    <xf numFmtId="166" fontId="113" fillId="0" borderId="2" xfId="0" applyNumberFormat="1" applyFont="1" applyBorder="1" applyAlignment="1">
      <alignment horizontal="left" vertical="center"/>
    </xf>
    <xf numFmtId="166" fontId="0" fillId="0" borderId="2" xfId="0" applyNumberFormat="1" applyFont="1" applyBorder="1" applyAlignment="1">
      <alignment horizontal="left" vertical="center"/>
    </xf>
    <xf numFmtId="166" fontId="6" fillId="11" borderId="2" xfId="0" applyNumberFormat="1" applyFont="1" applyFill="1" applyBorder="1" applyAlignment="1">
      <alignment horizontal="left" vertical="center"/>
    </xf>
    <xf numFmtId="166" fontId="6" fillId="8" borderId="2" xfId="0" applyNumberFormat="1" applyFont="1" applyFill="1" applyBorder="1" applyAlignment="1">
      <alignment horizontal="left" vertical="center"/>
    </xf>
    <xf numFmtId="166" fontId="0" fillId="0" borderId="2" xfId="0" applyNumberFormat="1" applyFont="1" applyFill="1" applyBorder="1" applyAlignment="1">
      <alignment horizontal="left" vertical="center" wrapText="1"/>
    </xf>
    <xf numFmtId="166" fontId="0" fillId="0" borderId="2" xfId="0" applyNumberFormat="1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left" vertical="center" wrapText="1"/>
    </xf>
    <xf numFmtId="2" fontId="0" fillId="0" borderId="2" xfId="0" applyNumberFormat="1" applyFont="1" applyBorder="1" applyAlignment="1">
      <alignment horizontal="center" vertical="center"/>
    </xf>
    <xf numFmtId="2" fontId="6" fillId="8" borderId="2" xfId="0" applyNumberFormat="1" applyFont="1" applyFill="1" applyBorder="1" applyAlignment="1">
      <alignment vertical="center"/>
    </xf>
    <xf numFmtId="2" fontId="0" fillId="0" borderId="2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2" fontId="22" fillId="0" borderId="2" xfId="0" applyNumberFormat="1" applyFont="1" applyFill="1" applyBorder="1" applyAlignment="1">
      <alignment horizontal="center" vertical="center"/>
    </xf>
    <xf numFmtId="2" fontId="0" fillId="0" borderId="2" xfId="0" applyNumberFormat="1" applyFont="1" applyFill="1" applyBorder="1" applyAlignment="1">
      <alignment vertical="center" wrapText="1"/>
    </xf>
    <xf numFmtId="2" fontId="24" fillId="0" borderId="2" xfId="0" applyNumberFormat="1" applyFont="1" applyFill="1" applyBorder="1" applyAlignment="1">
      <alignment horizontal="center" vertical="center"/>
    </xf>
    <xf numFmtId="1" fontId="26" fillId="12" borderId="47" xfId="0" applyNumberFormat="1" applyFont="1" applyFill="1" applyBorder="1" applyAlignment="1">
      <alignment horizontal="center" vertical="center"/>
    </xf>
    <xf numFmtId="2" fontId="26" fillId="0" borderId="2" xfId="0" applyNumberFormat="1" applyFont="1" applyBorder="1" applyAlignment="1">
      <alignment horizontal="center" vertical="center"/>
    </xf>
    <xf numFmtId="2" fontId="11" fillId="26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0" xfId="6" applyFill="1"/>
    <xf numFmtId="165" fontId="8" fillId="0" borderId="0" xfId="6" applyNumberFormat="1" applyFill="1"/>
    <xf numFmtId="10" fontId="8" fillId="0" borderId="0" xfId="6" applyNumberFormat="1" applyFill="1"/>
    <xf numFmtId="165" fontId="8" fillId="0" borderId="0" xfId="6" applyNumberFormat="1" applyFill="1" applyBorder="1"/>
    <xf numFmtId="0" fontId="8" fillId="0" borderId="50" xfId="6" applyFont="1" applyFill="1" applyBorder="1"/>
    <xf numFmtId="165" fontId="8" fillId="0" borderId="51" xfId="6" applyNumberFormat="1" applyFill="1" applyBorder="1"/>
    <xf numFmtId="165" fontId="8" fillId="27" borderId="51" xfId="6" applyNumberFormat="1" applyFill="1" applyBorder="1"/>
    <xf numFmtId="0" fontId="8" fillId="0" borderId="2" xfId="6" applyFill="1" applyBorder="1"/>
    <xf numFmtId="165" fontId="8" fillId="0" borderId="2" xfId="6" applyNumberFormat="1" applyFill="1" applyBorder="1"/>
    <xf numFmtId="165" fontId="8" fillId="27" borderId="2" xfId="6" applyNumberFormat="1" applyFill="1" applyBorder="1"/>
    <xf numFmtId="0" fontId="126" fillId="0" borderId="2" xfId="6" applyNumberFormat="1" applyFont="1" applyFill="1" applyBorder="1" applyAlignment="1">
      <alignment horizontal="left"/>
    </xf>
    <xf numFmtId="165" fontId="127" fillId="28" borderId="48" xfId="6" applyNumberFormat="1" applyFont="1" applyFill="1" applyBorder="1"/>
    <xf numFmtId="165" fontId="127" fillId="28" borderId="2" xfId="6" applyNumberFormat="1" applyFont="1" applyFill="1" applyBorder="1"/>
    <xf numFmtId="14" fontId="8" fillId="0" borderId="47" xfId="6" applyNumberFormat="1" applyFont="1" applyFill="1" applyBorder="1" applyAlignment="1">
      <alignment horizontal="left"/>
    </xf>
    <xf numFmtId="14" fontId="8" fillId="0" borderId="47" xfId="6" applyNumberFormat="1" applyFill="1" applyBorder="1" applyAlignment="1">
      <alignment horizontal="left"/>
    </xf>
    <xf numFmtId="0" fontId="8" fillId="0" borderId="52" xfId="6" applyFill="1" applyBorder="1"/>
    <xf numFmtId="165" fontId="8" fillId="0" borderId="48" xfId="6" applyNumberFormat="1" applyFont="1" applyFill="1" applyBorder="1"/>
    <xf numFmtId="165" fontId="8" fillId="0" borderId="48" xfId="6" applyNumberFormat="1" applyFill="1" applyBorder="1"/>
    <xf numFmtId="0" fontId="8" fillId="0" borderId="53" xfId="6" applyFill="1" applyBorder="1"/>
    <xf numFmtId="165" fontId="8" fillId="0" borderId="2" xfId="6" applyNumberFormat="1" applyFill="1" applyBorder="1" applyAlignment="1">
      <alignment horizontal="center"/>
    </xf>
    <xf numFmtId="0" fontId="83" fillId="0" borderId="0" xfId="6" applyFont="1" applyFill="1"/>
    <xf numFmtId="0" fontId="128" fillId="0" borderId="0" xfId="6" applyFont="1" applyFill="1"/>
    <xf numFmtId="0" fontId="110" fillId="0" borderId="2" xfId="3" applyFont="1" applyFill="1" applyBorder="1" applyAlignment="1">
      <alignment horizontal="center" vertical="center"/>
    </xf>
    <xf numFmtId="0" fontId="102" fillId="0" borderId="2" xfId="3" applyFont="1" applyFill="1" applyBorder="1" applyAlignment="1">
      <alignment horizontal="center" vertical="center"/>
    </xf>
    <xf numFmtId="0" fontId="32" fillId="0" borderId="2" xfId="5" applyFont="1" applyFill="1" applyBorder="1" applyAlignment="1">
      <alignment horizontal="center" vertical="center"/>
    </xf>
    <xf numFmtId="0" fontId="32" fillId="0" borderId="2" xfId="5" applyFont="1" applyFill="1" applyBorder="1" applyAlignment="1">
      <alignment horizontal="center" vertical="center" wrapText="1"/>
    </xf>
    <xf numFmtId="0" fontId="31" fillId="0" borderId="2" xfId="5" applyFont="1" applyFill="1" applyBorder="1" applyAlignment="1">
      <alignment horizontal="center" vertical="center" wrapText="1"/>
    </xf>
    <xf numFmtId="166" fontId="32" fillId="0" borderId="2" xfId="5" applyNumberFormat="1" applyFont="1" applyFill="1" applyBorder="1" applyAlignment="1">
      <alignment horizontal="center" vertical="center" wrapText="1"/>
    </xf>
    <xf numFmtId="0" fontId="32" fillId="0" borderId="2" xfId="5" applyNumberFormat="1" applyFont="1" applyFill="1" applyBorder="1" applyAlignment="1">
      <alignment horizontal="center" vertical="center" wrapText="1"/>
    </xf>
    <xf numFmtId="0" fontId="36" fillId="0" borderId="2" xfId="4" applyFont="1" applyFill="1" applyBorder="1" applyAlignment="1">
      <alignment horizontal="center" vertical="center" wrapText="1"/>
    </xf>
    <xf numFmtId="0" fontId="36" fillId="0" borderId="2" xfId="4" applyFont="1" applyFill="1" applyBorder="1" applyAlignment="1">
      <alignment horizontal="center" vertical="center"/>
    </xf>
    <xf numFmtId="0" fontId="37" fillId="0" borderId="2" xfId="4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vertical="center"/>
    </xf>
    <xf numFmtId="0" fontId="40" fillId="0" borderId="2" xfId="0" applyFont="1" applyFill="1" applyBorder="1" applyAlignment="1">
      <alignment horizontal="center" vertical="center" wrapText="1"/>
    </xf>
    <xf numFmtId="17" fontId="57" fillId="0" borderId="2" xfId="0" applyNumberFormat="1" applyFont="1" applyFill="1" applyBorder="1" applyAlignment="1">
      <alignment horizontal="center" vertical="center"/>
    </xf>
    <xf numFmtId="7" fontId="57" fillId="0" borderId="2" xfId="2" applyNumberFormat="1" applyFont="1" applyFill="1" applyBorder="1" applyAlignment="1">
      <alignment horizontal="center" vertical="center"/>
    </xf>
    <xf numFmtId="17" fontId="57" fillId="0" borderId="2" xfId="0" applyNumberFormat="1" applyFont="1" applyFill="1" applyBorder="1" applyAlignment="1">
      <alignment horizontal="center" vertical="center" wrapText="1"/>
    </xf>
    <xf numFmtId="0" fontId="57" fillId="0" borderId="2" xfId="0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165" fontId="57" fillId="0" borderId="2" xfId="1" applyNumberFormat="1" applyFont="1" applyFill="1" applyBorder="1" applyAlignment="1">
      <alignment horizontal="center" vertical="center" wrapText="1"/>
    </xf>
    <xf numFmtId="1" fontId="57" fillId="0" borderId="2" xfId="1" applyNumberFormat="1" applyFont="1" applyFill="1" applyBorder="1" applyAlignment="1">
      <alignment horizontal="center" vertical="center" wrapText="1"/>
    </xf>
    <xf numFmtId="164" fontId="57" fillId="0" borderId="2" xfId="0" applyNumberFormat="1" applyFont="1" applyFill="1" applyBorder="1" applyAlignment="1">
      <alignment horizontal="center" vertical="center" wrapText="1"/>
    </xf>
    <xf numFmtId="7" fontId="57" fillId="0" borderId="2" xfId="2" applyNumberFormat="1" applyFont="1" applyFill="1" applyBorder="1" applyAlignment="1">
      <alignment horizontal="center" vertical="center" wrapText="1"/>
    </xf>
    <xf numFmtId="3" fontId="57" fillId="0" borderId="2" xfId="0" applyNumberFormat="1" applyFont="1" applyFill="1" applyBorder="1" applyAlignment="1">
      <alignment horizontal="center" vertical="center"/>
    </xf>
    <xf numFmtId="0" fontId="57" fillId="0" borderId="2" xfId="4" applyFont="1" applyFill="1" applyBorder="1" applyAlignment="1">
      <alignment horizontal="right" vertical="center"/>
    </xf>
    <xf numFmtId="166" fontId="57" fillId="0" borderId="2" xfId="4" applyNumberFormat="1" applyFont="1" applyFill="1" applyBorder="1" applyAlignment="1">
      <alignment horizontal="center" vertical="center"/>
    </xf>
    <xf numFmtId="0" fontId="57" fillId="0" borderId="2" xfId="4" applyFont="1" applyFill="1" applyBorder="1" applyAlignment="1">
      <alignment horizontal="center" vertical="center"/>
    </xf>
    <xf numFmtId="0" fontId="57" fillId="0" borderId="2" xfId="7" applyFont="1" applyFill="1" applyBorder="1" applyAlignment="1">
      <alignment horizontal="center" vertical="center"/>
    </xf>
    <xf numFmtId="14" fontId="129" fillId="0" borderId="2" xfId="7" applyNumberFormat="1" applyFont="1" applyFill="1" applyBorder="1" applyAlignment="1">
      <alignment horizontal="center" vertical="center" wrapText="1"/>
    </xf>
    <xf numFmtId="0" fontId="129" fillId="0" borderId="2" xfId="7" applyFont="1" applyFill="1" applyBorder="1" applyAlignment="1">
      <alignment horizontal="center" vertical="center" wrapText="1"/>
    </xf>
    <xf numFmtId="0" fontId="129" fillId="0" borderId="2" xfId="7" applyFont="1" applyFill="1" applyBorder="1" applyAlignment="1">
      <alignment vertical="center" wrapText="1"/>
    </xf>
    <xf numFmtId="8" fontId="57" fillId="0" borderId="2" xfId="4" applyNumberFormat="1" applyFont="1" applyFill="1" applyBorder="1" applyAlignment="1">
      <alignment horizontal="center" vertical="center"/>
    </xf>
    <xf numFmtId="0" fontId="129" fillId="0" borderId="2" xfId="7" applyFont="1" applyFill="1" applyBorder="1" applyAlignment="1">
      <alignment vertical="center"/>
    </xf>
    <xf numFmtId="14" fontId="129" fillId="0" borderId="2" xfId="0" applyNumberFormat="1" applyFont="1" applyFill="1" applyBorder="1" applyAlignment="1">
      <alignment horizontal="center" vertical="center" wrapText="1"/>
    </xf>
    <xf numFmtId="14" fontId="129" fillId="0" borderId="2" xfId="0" applyNumberFormat="1" applyFont="1" applyFill="1" applyBorder="1" applyAlignment="1">
      <alignment vertical="center"/>
    </xf>
    <xf numFmtId="0" fontId="129" fillId="0" borderId="2" xfId="0" applyFont="1" applyFill="1" applyBorder="1" applyAlignment="1">
      <alignment horizontal="center" vertical="center" wrapText="1"/>
    </xf>
    <xf numFmtId="164" fontId="57" fillId="0" borderId="2" xfId="4" applyNumberFormat="1" applyFont="1" applyFill="1" applyBorder="1" applyAlignment="1">
      <alignment horizontal="center" vertical="center"/>
    </xf>
    <xf numFmtId="14" fontId="57" fillId="0" borderId="2" xfId="0" applyNumberFormat="1" applyFont="1" applyFill="1" applyBorder="1" applyAlignment="1">
      <alignment vertical="center"/>
    </xf>
    <xf numFmtId="2" fontId="57" fillId="0" borderId="2" xfId="0" applyNumberFormat="1" applyFont="1" applyFill="1" applyBorder="1" applyAlignment="1">
      <alignment horizontal="center" vertical="center"/>
    </xf>
    <xf numFmtId="14" fontId="129" fillId="0" borderId="2" xfId="0" applyNumberFormat="1" applyFont="1" applyFill="1" applyBorder="1" applyAlignment="1">
      <alignment vertical="center" wrapText="1"/>
    </xf>
    <xf numFmtId="7" fontId="57" fillId="0" borderId="47" xfId="2" applyNumberFormat="1" applyFont="1" applyFill="1" applyBorder="1" applyAlignment="1">
      <alignment horizontal="center" vertical="center"/>
    </xf>
    <xf numFmtId="0" fontId="57" fillId="0" borderId="47" xfId="0" applyFont="1" applyFill="1" applyBorder="1" applyAlignment="1">
      <alignment vertical="center"/>
    </xf>
    <xf numFmtId="0" fontId="57" fillId="0" borderId="47" xfId="7" applyFont="1" applyFill="1" applyBorder="1" applyAlignment="1">
      <alignment horizontal="center" vertical="center"/>
    </xf>
    <xf numFmtId="14" fontId="129" fillId="0" borderId="47" xfId="0" applyNumberFormat="1" applyFont="1" applyFill="1" applyBorder="1" applyAlignment="1">
      <alignment horizontal="center" vertical="center" wrapText="1"/>
    </xf>
    <xf numFmtId="0" fontId="129" fillId="0" borderId="47" xfId="0" applyFont="1" applyFill="1" applyBorder="1" applyAlignment="1">
      <alignment horizontal="center" vertical="center" wrapText="1"/>
    </xf>
    <xf numFmtId="14" fontId="129" fillId="0" borderId="47" xfId="0" applyNumberFormat="1" applyFont="1" applyFill="1" applyBorder="1" applyAlignment="1">
      <alignment vertical="center" wrapText="1"/>
    </xf>
    <xf numFmtId="0" fontId="57" fillId="0" borderId="47" xfId="0" applyFont="1" applyFill="1" applyBorder="1" applyAlignment="1">
      <alignment horizontal="left" vertical="center"/>
    </xf>
    <xf numFmtId="0" fontId="57" fillId="0" borderId="47" xfId="0" applyFont="1" applyFill="1" applyBorder="1" applyAlignment="1">
      <alignment horizontal="center" vertical="center"/>
    </xf>
    <xf numFmtId="0" fontId="57" fillId="0" borderId="2" xfId="7" applyFont="1" applyFill="1" applyBorder="1" applyAlignment="1">
      <alignment horizontal="center" vertical="center" wrapText="1"/>
    </xf>
    <xf numFmtId="49" fontId="57" fillId="0" borderId="2" xfId="0" applyNumberFormat="1" applyFont="1" applyFill="1" applyBorder="1" applyAlignment="1">
      <alignment horizontal="center" vertical="center"/>
    </xf>
    <xf numFmtId="0" fontId="57" fillId="0" borderId="2" xfId="0" applyNumberFormat="1" applyFont="1" applyFill="1" applyBorder="1" applyAlignment="1">
      <alignment horizontal="center" vertical="center"/>
    </xf>
    <xf numFmtId="164" fontId="57" fillId="0" borderId="2" xfId="0" applyNumberFormat="1" applyFont="1" applyFill="1" applyBorder="1" applyAlignment="1">
      <alignment horizontal="center" vertical="center"/>
    </xf>
    <xf numFmtId="0" fontId="57" fillId="0" borderId="2" xfId="0" applyNumberFormat="1" applyFont="1" applyFill="1" applyBorder="1" applyAlignment="1">
      <alignment horizontal="center" vertical="center" wrapText="1"/>
    </xf>
    <xf numFmtId="0" fontId="129" fillId="0" borderId="2" xfId="0" applyFont="1" applyFill="1" applyBorder="1" applyAlignment="1">
      <alignment horizontal="left" vertical="center" wrapText="1"/>
    </xf>
    <xf numFmtId="164" fontId="57" fillId="0" borderId="2" xfId="0" applyNumberFormat="1" applyFont="1" applyFill="1" applyBorder="1" applyAlignment="1">
      <alignment horizontal="right" vertical="center"/>
    </xf>
    <xf numFmtId="0" fontId="57" fillId="0" borderId="2" xfId="0" applyFont="1" applyFill="1" applyBorder="1" applyAlignment="1">
      <alignment horizontal="right" vertical="center"/>
    </xf>
    <xf numFmtId="16" fontId="57" fillId="0" borderId="2" xfId="0" applyNumberFormat="1" applyFont="1" applyFill="1" applyBorder="1" applyAlignment="1">
      <alignment horizontal="center" vertical="center"/>
    </xf>
    <xf numFmtId="166" fontId="57" fillId="0" borderId="2" xfId="0" applyNumberFormat="1" applyFont="1" applyFill="1" applyBorder="1" applyAlignment="1">
      <alignment horizontal="left" vertical="center"/>
    </xf>
    <xf numFmtId="166" fontId="57" fillId="0" borderId="2" xfId="0" applyNumberFormat="1" applyFont="1" applyFill="1" applyBorder="1" applyAlignment="1">
      <alignment horizontal="center" vertical="center" wrapText="1"/>
    </xf>
    <xf numFmtId="166" fontId="57" fillId="0" borderId="2" xfId="0" applyNumberFormat="1" applyFont="1" applyFill="1" applyBorder="1" applyAlignment="1">
      <alignment horizontal="center" vertical="center"/>
    </xf>
    <xf numFmtId="164" fontId="57" fillId="0" borderId="2" xfId="0" applyNumberFormat="1" applyFont="1" applyFill="1" applyBorder="1" applyAlignment="1">
      <alignment vertical="center"/>
    </xf>
    <xf numFmtId="164" fontId="57" fillId="0" borderId="2" xfId="0" applyNumberFormat="1" applyFont="1" applyFill="1" applyBorder="1" applyAlignment="1">
      <alignment horizontal="left" vertical="center"/>
    </xf>
    <xf numFmtId="0" fontId="57" fillId="0" borderId="2" xfId="8" applyFont="1" applyFill="1" applyBorder="1" applyAlignment="1">
      <alignment horizontal="left"/>
    </xf>
    <xf numFmtId="2" fontId="57" fillId="0" borderId="2" xfId="0" applyNumberFormat="1" applyFont="1" applyFill="1" applyBorder="1" applyAlignment="1">
      <alignment horizontal="center" vertical="center" wrapText="1"/>
    </xf>
    <xf numFmtId="165" fontId="57" fillId="0" borderId="2" xfId="0" applyNumberFormat="1" applyFont="1" applyFill="1" applyBorder="1" applyAlignment="1">
      <alignment horizontal="center" vertical="center"/>
    </xf>
    <xf numFmtId="14" fontId="57" fillId="0" borderId="2" xfId="0" applyNumberFormat="1" applyFont="1" applyFill="1" applyBorder="1" applyAlignment="1">
      <alignment horizontal="center" vertical="center"/>
    </xf>
    <xf numFmtId="8" fontId="57" fillId="0" borderId="2" xfId="0" applyNumberFormat="1" applyFont="1" applyFill="1" applyBorder="1" applyAlignment="1">
      <alignment horizontal="center" vertical="center"/>
    </xf>
    <xf numFmtId="1" fontId="57" fillId="0" borderId="2" xfId="0" applyNumberFormat="1" applyFont="1" applyFill="1" applyBorder="1" applyAlignment="1">
      <alignment horizontal="center" vertical="center"/>
    </xf>
    <xf numFmtId="3" fontId="57" fillId="0" borderId="2" xfId="0" applyNumberFormat="1" applyFont="1" applyFill="1" applyBorder="1" applyAlignment="1">
      <alignment horizontal="center" vertical="center" wrapText="1"/>
    </xf>
    <xf numFmtId="14" fontId="57" fillId="0" borderId="2" xfId="0" applyNumberFormat="1" applyFont="1" applyFill="1" applyBorder="1" applyAlignment="1">
      <alignment horizontal="center" vertical="center" wrapText="1"/>
    </xf>
    <xf numFmtId="0" fontId="129" fillId="0" borderId="2" xfId="7" applyFont="1" applyFill="1" applyBorder="1" applyAlignment="1">
      <alignment horizontal="center" vertical="center"/>
    </xf>
    <xf numFmtId="16" fontId="57" fillId="0" borderId="2" xfId="0" applyNumberFormat="1" applyFont="1" applyFill="1" applyBorder="1" applyAlignment="1">
      <alignment horizontal="left" vertical="center"/>
    </xf>
    <xf numFmtId="164" fontId="57" fillId="0" borderId="47" xfId="0" applyNumberFormat="1" applyFont="1" applyFill="1" applyBorder="1" applyAlignment="1">
      <alignment horizontal="left" vertical="center"/>
    </xf>
    <xf numFmtId="49" fontId="57" fillId="0" borderId="2" xfId="0" applyNumberFormat="1" applyFont="1" applyFill="1" applyBorder="1" applyAlignment="1">
      <alignment horizontal="center"/>
    </xf>
    <xf numFmtId="0" fontId="57" fillId="0" borderId="2" xfId="0" applyFont="1" applyFill="1" applyBorder="1" applyAlignment="1">
      <alignment horizontal="left"/>
    </xf>
    <xf numFmtId="0" fontId="129" fillId="0" borderId="47" xfId="7" applyFont="1" applyFill="1" applyBorder="1" applyAlignment="1">
      <alignment horizontal="center" vertical="center"/>
    </xf>
    <xf numFmtId="1" fontId="57" fillId="0" borderId="47" xfId="0" applyNumberFormat="1" applyFont="1" applyFill="1" applyBorder="1" applyAlignment="1">
      <alignment horizontal="center" vertical="center"/>
    </xf>
    <xf numFmtId="3" fontId="57" fillId="0" borderId="47" xfId="0" applyNumberFormat="1" applyFont="1" applyFill="1" applyBorder="1" applyAlignment="1">
      <alignment horizontal="center" vertical="center"/>
    </xf>
    <xf numFmtId="164" fontId="57" fillId="0" borderId="47" xfId="0" applyNumberFormat="1" applyFont="1" applyFill="1" applyBorder="1" applyAlignment="1">
      <alignment horizontal="center" vertical="center"/>
    </xf>
    <xf numFmtId="166" fontId="57" fillId="0" borderId="47" xfId="0" applyNumberFormat="1" applyFont="1" applyFill="1" applyBorder="1" applyAlignment="1">
      <alignment horizontal="center" vertical="center"/>
    </xf>
    <xf numFmtId="0" fontId="57" fillId="0" borderId="47" xfId="0" applyFont="1" applyFill="1" applyBorder="1" applyAlignment="1">
      <alignment horizontal="left"/>
    </xf>
    <xf numFmtId="0" fontId="129" fillId="0" borderId="47" xfId="7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vertical="center" wrapText="1"/>
    </xf>
    <xf numFmtId="16" fontId="57" fillId="0" borderId="47" xfId="0" applyNumberFormat="1" applyFont="1" applyFill="1" applyBorder="1" applyAlignment="1">
      <alignment horizontal="center" vertical="center"/>
    </xf>
    <xf numFmtId="0" fontId="129" fillId="0" borderId="2" xfId="7" applyFont="1" applyFill="1" applyBorder="1" applyAlignment="1">
      <alignment horizontal="left" vertical="center"/>
    </xf>
    <xf numFmtId="0" fontId="129" fillId="0" borderId="2" xfId="7" applyFont="1" applyFill="1" applyBorder="1" applyAlignment="1">
      <alignment horizontal="left" vertical="center" wrapText="1"/>
    </xf>
    <xf numFmtId="17" fontId="129" fillId="0" borderId="2" xfId="7" applyNumberFormat="1" applyFont="1" applyFill="1" applyBorder="1" applyAlignment="1">
      <alignment horizontal="left" vertical="center" wrapText="1"/>
    </xf>
    <xf numFmtId="17" fontId="129" fillId="0" borderId="2" xfId="7" applyNumberFormat="1" applyFont="1" applyFill="1" applyBorder="1" applyAlignment="1">
      <alignment horizontal="center" vertical="center" wrapText="1"/>
    </xf>
    <xf numFmtId="3" fontId="57" fillId="0" borderId="2" xfId="0" applyNumberFormat="1" applyFont="1" applyFill="1" applyBorder="1" applyAlignment="1">
      <alignment horizontal="center"/>
    </xf>
    <xf numFmtId="7" fontId="57" fillId="0" borderId="2" xfId="2" applyNumberFormat="1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left" vertical="top"/>
    </xf>
    <xf numFmtId="166" fontId="57" fillId="0" borderId="2" xfId="2" applyNumberFormat="1" applyFont="1" applyFill="1" applyBorder="1" applyAlignment="1">
      <alignment horizontal="center" vertical="center"/>
    </xf>
    <xf numFmtId="17" fontId="57" fillId="0" borderId="2" xfId="0" applyNumberFormat="1" applyFont="1" applyFill="1" applyBorder="1" applyAlignment="1">
      <alignment horizontal="left" vertical="center" wrapText="1"/>
    </xf>
    <xf numFmtId="7" fontId="57" fillId="0" borderId="2" xfId="2" applyNumberFormat="1" applyFont="1" applyFill="1" applyBorder="1" applyAlignment="1">
      <alignment horizontal="left" vertical="center" wrapText="1"/>
    </xf>
    <xf numFmtId="2" fontId="57" fillId="0" borderId="2" xfId="0" applyNumberFormat="1" applyFont="1" applyFill="1" applyBorder="1" applyAlignment="1">
      <alignment vertical="center"/>
    </xf>
    <xf numFmtId="0" fontId="130" fillId="0" borderId="2" xfId="0" applyFont="1" applyFill="1" applyBorder="1" applyAlignment="1">
      <alignment vertical="center" wrapText="1"/>
    </xf>
    <xf numFmtId="14" fontId="130" fillId="0" borderId="2" xfId="0" applyNumberFormat="1" applyFont="1" applyFill="1" applyBorder="1" applyAlignment="1">
      <alignment vertical="center" wrapText="1"/>
    </xf>
    <xf numFmtId="1" fontId="57" fillId="0" borderId="2" xfId="0" applyNumberFormat="1" applyFont="1" applyFill="1" applyBorder="1" applyAlignment="1">
      <alignment horizontal="center" vertical="center" wrapText="1"/>
    </xf>
    <xf numFmtId="1" fontId="57" fillId="0" borderId="2" xfId="0" applyNumberFormat="1" applyFont="1" applyFill="1" applyBorder="1" applyAlignment="1">
      <alignment vertical="center"/>
    </xf>
    <xf numFmtId="43" fontId="57" fillId="0" borderId="2" xfId="1" applyFont="1" applyFill="1" applyBorder="1" applyAlignment="1">
      <alignment horizontal="center" vertical="center"/>
    </xf>
    <xf numFmtId="14" fontId="57" fillId="0" borderId="2" xfId="1" applyNumberFormat="1" applyFont="1" applyFill="1" applyBorder="1" applyAlignment="1">
      <alignment vertical="center"/>
    </xf>
    <xf numFmtId="43" fontId="57" fillId="0" borderId="2" xfId="1" applyFont="1" applyFill="1" applyBorder="1" applyAlignment="1">
      <alignment horizontal="center" vertical="center" wrapText="1"/>
    </xf>
    <xf numFmtId="166" fontId="57" fillId="0" borderId="2" xfId="0" applyNumberFormat="1" applyFont="1" applyFill="1" applyBorder="1" applyAlignment="1">
      <alignment horizontal="left" vertical="center" wrapText="1"/>
    </xf>
    <xf numFmtId="0" fontId="57" fillId="0" borderId="2" xfId="0" applyNumberFormat="1" applyFont="1" applyFill="1" applyBorder="1" applyAlignment="1">
      <alignment vertical="center" wrapText="1"/>
    </xf>
    <xf numFmtId="4" fontId="57" fillId="0" borderId="2" xfId="0" applyNumberFormat="1" applyFont="1" applyFill="1" applyBorder="1" applyAlignment="1">
      <alignment horizontal="left" vertical="center"/>
    </xf>
    <xf numFmtId="0" fontId="57" fillId="0" borderId="2" xfId="0" applyFont="1" applyFill="1" applyBorder="1" applyAlignment="1">
      <alignment horizontal="center"/>
    </xf>
    <xf numFmtId="166" fontId="57" fillId="0" borderId="2" xfId="2" applyNumberFormat="1" applyFont="1" applyFill="1" applyBorder="1" applyAlignment="1">
      <alignment horizontal="center" vertical="center" wrapText="1"/>
    </xf>
    <xf numFmtId="0" fontId="57" fillId="0" borderId="0" xfId="0" applyFont="1" applyFill="1" applyAlignment="1">
      <alignment horizontal="center" vertical="center"/>
    </xf>
    <xf numFmtId="0" fontId="57" fillId="0" borderId="2" xfId="6" applyFont="1" applyFill="1" applyBorder="1"/>
    <xf numFmtId="0" fontId="57" fillId="0" borderId="2" xfId="6" applyFont="1" applyFill="1" applyBorder="1" applyAlignment="1">
      <alignment horizontal="left"/>
    </xf>
    <xf numFmtId="0" fontId="57" fillId="0" borderId="2" xfId="6" applyFont="1" applyFill="1" applyBorder="1" applyAlignment="1">
      <alignment horizontal="center"/>
    </xf>
    <xf numFmtId="0" fontId="57" fillId="0" borderId="2" xfId="6" applyFont="1" applyFill="1" applyBorder="1" applyAlignment="1">
      <alignment horizontal="center" wrapText="1"/>
    </xf>
    <xf numFmtId="166" fontId="57" fillId="0" borderId="2" xfId="1" applyNumberFormat="1" applyFont="1" applyFill="1" applyBorder="1" applyAlignment="1">
      <alignment horizontal="center" vertical="center" wrapText="1"/>
    </xf>
    <xf numFmtId="6" fontId="57" fillId="0" borderId="2" xfId="0" applyNumberFormat="1" applyFont="1" applyFill="1" applyBorder="1" applyAlignment="1">
      <alignment horizontal="center" vertical="center"/>
    </xf>
    <xf numFmtId="0" fontId="57" fillId="0" borderId="2" xfId="8" applyFont="1" applyFill="1" applyBorder="1" applyAlignment="1">
      <alignment horizontal="center"/>
    </xf>
    <xf numFmtId="0" fontId="129" fillId="0" borderId="2" xfId="7" applyFont="1" applyFill="1" applyBorder="1" applyAlignment="1">
      <alignment horizontal="center"/>
    </xf>
    <xf numFmtId="0" fontId="57" fillId="0" borderId="2" xfId="7" applyFont="1" applyFill="1" applyBorder="1" applyAlignment="1">
      <alignment horizontal="center"/>
    </xf>
    <xf numFmtId="0" fontId="57" fillId="0" borderId="2" xfId="8" applyFont="1" applyFill="1" applyBorder="1" applyAlignment="1">
      <alignment wrapText="1"/>
    </xf>
    <xf numFmtId="0" fontId="57" fillId="0" borderId="2" xfId="0" applyFont="1" applyFill="1" applyBorder="1" applyAlignment="1">
      <alignment wrapText="1"/>
    </xf>
    <xf numFmtId="0" fontId="57" fillId="0" borderId="2" xfId="0" applyFont="1" applyFill="1" applyBorder="1"/>
    <xf numFmtId="167" fontId="57" fillId="0" borderId="2" xfId="0" applyNumberFormat="1" applyFont="1" applyFill="1" applyBorder="1" applyAlignment="1">
      <alignment horizontal="center" vertical="center"/>
    </xf>
    <xf numFmtId="0" fontId="131" fillId="0" borderId="2" xfId="3" applyFont="1" applyFill="1" applyBorder="1" applyAlignment="1">
      <alignment horizontal="center" vertical="center"/>
    </xf>
    <xf numFmtId="0" fontId="131" fillId="0" borderId="2" xfId="3" applyFont="1" applyFill="1" applyBorder="1" applyAlignment="1">
      <alignment vertical="center"/>
    </xf>
    <xf numFmtId="0" fontId="131" fillId="0" borderId="2" xfId="3" applyFont="1" applyFill="1" applyBorder="1" applyAlignment="1">
      <alignment horizontal="center" vertical="center" wrapText="1"/>
    </xf>
    <xf numFmtId="0" fontId="132" fillId="0" borderId="2" xfId="3" applyFont="1" applyFill="1" applyBorder="1" applyAlignment="1">
      <alignment horizontal="center" vertical="center" wrapText="1"/>
    </xf>
    <xf numFmtId="0" fontId="131" fillId="0" borderId="2" xfId="5" applyFont="1" applyFill="1" applyBorder="1" applyAlignment="1">
      <alignment horizontal="center" vertical="center"/>
    </xf>
    <xf numFmtId="3" fontId="57" fillId="0" borderId="2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left" vertical="center"/>
    </xf>
    <xf numFmtId="0" fontId="57" fillId="0" borderId="48" xfId="7" applyFont="1" applyFill="1" applyBorder="1" applyAlignment="1">
      <alignment horizontal="center" vertical="center"/>
    </xf>
    <xf numFmtId="0" fontId="57" fillId="0" borderId="49" xfId="0" applyFont="1" applyFill="1" applyBorder="1" applyAlignment="1">
      <alignment horizontal="center" vertical="center"/>
    </xf>
    <xf numFmtId="0" fontId="57" fillId="0" borderId="47" xfId="0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right" vertical="center" wrapText="1"/>
    </xf>
    <xf numFmtId="0" fontId="0" fillId="0" borderId="2" xfId="0" applyFill="1" applyBorder="1" applyAlignment="1">
      <alignment horizontal="right" vertical="center" wrapText="1"/>
    </xf>
    <xf numFmtId="0" fontId="48" fillId="0" borderId="0" xfId="0" applyFont="1" applyAlignment="1">
      <alignment horizontal="left"/>
    </xf>
    <xf numFmtId="0" fontId="95" fillId="0" borderId="0" xfId="0" applyFont="1" applyAlignment="1">
      <alignment horizontal="left"/>
    </xf>
    <xf numFmtId="3" fontId="0" fillId="0" borderId="14" xfId="0" applyNumberFormat="1" applyFill="1" applyBorder="1" applyAlignment="1">
      <alignment horizontal="center" vertical="center" wrapText="1"/>
    </xf>
  </cellXfs>
  <cellStyles count="10">
    <cellStyle name="Accent1 2" xfId="9"/>
    <cellStyle name="Bad" xfId="4" builtinId="27"/>
    <cellStyle name="Comma" xfId="1" builtinId="3"/>
    <cellStyle name="Currency" xfId="2" builtinId="4"/>
    <cellStyle name="Good" xfId="3" builtinId="26"/>
    <cellStyle name="Hyperlink" xfId="7" builtinId="8"/>
    <cellStyle name="Neutral" xfId="5" builtinId="28"/>
    <cellStyle name="Normal" xfId="0" builtinId="0"/>
    <cellStyle name="Normal 2" xfId="8"/>
    <cellStyle name="Normal 4" xfId="6"/>
  </cellStyles>
  <dxfs count="0"/>
  <tableStyles count="0" defaultTableStyle="TableStyleMedium2" defaultPivotStyle="PivotStyleLight16"/>
  <colors>
    <mruColors>
      <color rgb="FFF2DCDB"/>
      <color rgb="FFFF99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e\Users%20Data\Dion\2018.19\Year%20End%20Accounts\Fixed%20Assets\Fixed%20Asset%20Register%202018.19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Cover"/>
      <sheetName val="FAR"/>
      <sheetName val="Validation"/>
      <sheetName val="Protected"/>
      <sheetName val="Valuations"/>
      <sheetName val="Reval %"/>
      <sheetName val="NBVs Pre Reval"/>
      <sheetName val="Impairments History"/>
      <sheetName val="Reval Reserve"/>
      <sheetName val="Reconcile Ledger"/>
      <sheetName val="AssetNumbers"/>
      <sheetName val="PPE Movements Jnl 18.19"/>
    </sheetNames>
    <sheetDataSet>
      <sheetData sheetId="0"/>
      <sheetData sheetId="1"/>
      <sheetData sheetId="2">
        <row r="2">
          <cell r="J2" t="str">
            <v>Non Freehold 1</v>
          </cell>
        </row>
        <row r="3">
          <cell r="J3" t="str">
            <v>Non Freehold 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7H33GKOD\BEAUMONT%20HOUSE%20THIRD%20FLOOR.jpg" TargetMode="External"/><Relationship Id="rId29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0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21" Type="http://schemas.openxmlformats.org/officeDocument/2006/relationships/hyperlink" Target="https://www.google.co.uk/maps/place/385+Barking+Rd,+London+E6+2JT/@51.5332706,0.0525193,17z/data=!3m1!4b1!4m5!3m4!1s0x47d8a636f80e186b:0x35c9d5c51b245d72!8m2!3d51.5332673!4d0.054708" TargetMode="External"/><Relationship Id="rId4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6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409%20Stratford%20High%20Street\Fixed%20Wire\407%20-%20409%20Stratford%20High%20St%20May%202013.pdf" TargetMode="External"/><Relationship Id="rId8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13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5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324" Type="http://schemas.openxmlformats.org/officeDocument/2006/relationships/hyperlink" Target="https://www.google.co.uk/maps/place/21+The+Crescent,+Bedford+MK40+2RT/@52.1410557,-0.4743489,17z/data=!3m1!4b1!4m5!3m4!1s0x4877b6d0e9ac4143:0xcd69ac341557af57!8m2!3d52.1410524!4d-0.4721602" TargetMode="External"/><Relationship Id="rId345" Type="http://schemas.openxmlformats.org/officeDocument/2006/relationships/hyperlink" Target="https://www.google.co.uk/maps/place/67+High+St+N,+Dunstable,+Central+Bedfordshire+LU6+1JF/@51.8880646,-0.5262609,17z/data=!3m1!4b1!4m5!3m4!1s0x48764f0734b0704d:0x7d046c6673c37e5f!8m2!3d51.8880613!4d-0.5240722" TargetMode="External"/><Relationship Id="rId36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17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\DEC's%202018" TargetMode="External"/><Relationship Id="rId191" Type="http://schemas.openxmlformats.org/officeDocument/2006/relationships/hyperlink" Target="https://www.google.co.uk/maps/place/Flitwick,+Bedford+MK45+1DZ/@52.0051887,-0.4959586,17z/data=!3m1!4b1!4m5!3m4!1s0x48764cbb6689022b:0xe700047e74be2446!8m2!3d52.0051499!4d-0.4937649" TargetMode="External"/><Relationship Id="rId205" Type="http://schemas.openxmlformats.org/officeDocument/2006/relationships/hyperlink" Target="https://www.google.co.uk/maps/place/Steppingley,+Bedford+MK45+1AB/@52.0136413,-0.5160836,16z/data=!3m1!4b1!4m5!3m4!1s0x48764ccf1f189a4d:0xd4af2710bb2f66d0!8m2!3d52.0122849!4d-0.5118268" TargetMode="External"/><Relationship Id="rId22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107" Type="http://schemas.openxmlformats.org/officeDocument/2006/relationships/hyperlink" Target="https://www.google.co.uk/maps/place/Trend+House+offices,+Dallow+Rd,+Luton,+Bedford+LU1+1LY/@51.8813012,-0.4269245,17z/data=!3m1!4b1!4m5!3m4!1s0x487648599a7ac8c9:0x7ea7734f6d28482d!8m2!3d51.8812979!4d-0.4247358" TargetMode="External"/><Relationship Id="rId26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8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11" Type="http://schemas.openxmlformats.org/officeDocument/2006/relationships/hyperlink" Target="https://www.google.co.uk/maps/place/North+Hackney+Community+Mental+Health+Team/@51.5623504,-0.077171,17z/data=!3m1!4b1!4m5!3m4!1s0x48761c66b5574329:0xbbe4b8d0a710e908!8m2!3d51.5623471!4d-0.0749823" TargetMode="External"/><Relationship Id="rId32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5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Don's%20files\Compliance%20register" TargetMode="External"/><Relationship Id="rId7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117%20Balaam%20Street\Balaam%20street%20117%20EICR%2010%209%2015.pdf" TargetMode="External"/><Relationship Id="rId12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14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314" Type="http://schemas.openxmlformats.org/officeDocument/2006/relationships/hyperlink" Target="https://www.google.co.uk/maps/place/Charter+House,+Alma+Street/@51.8810419,-0.4211659,17z/data=!4m5!3m4!1s0x4876485b1c41eedf:0x366495884be5fa71!8m2!3d51.8809311!4d-0.4185214" TargetMode="External"/><Relationship Id="rId33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35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\DEC's%202018\Bedford%20and%20Luton" TargetMode="External"/><Relationship Id="rId377" Type="http://schemas.openxmlformats.org/officeDocument/2006/relationships/comments" Target="../comments1.xml"/><Relationship Id="rId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Office%20Test%20-%20PAT%20Testing" TargetMode="External"/><Relationship Id="rId95" Type="http://schemas.openxmlformats.org/officeDocument/2006/relationships/hyperlink" Target="https://www.google.co.uk/maps/place/105+London+Rd,+Luton+LU1+3RG/@51.8675753,-0.4205778,17z/data=!3m1!4b1!4m5!3m4!1s0x4876486608674c67:0xd893df3d20643f71!8m2!3d51.867572!4d-0.4183891" TargetMode="External"/><Relationship Id="rId16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18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21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Newham" TargetMode="External"/><Relationship Id="rId27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22" Type="http://schemas.openxmlformats.org/officeDocument/2006/relationships/hyperlink" Target="https://www.google.co.uk/maps/place/409+High+St,+London+E15+4QZ/@51.5396939,-0.0019306,17z/data=!3m1!4b1!4m5!3m4!1s0x48761d61d68bf239:0x4e29d68c1c98abec!8m2!3d51.5396906!4d0.0002581" TargetMode="External"/><Relationship Id="rId4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6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Donald%20Winnicott%20centre" TargetMode="External"/><Relationship Id="rId118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7H33GKOD\Pharmacy.jpg" TargetMode="External"/><Relationship Id="rId13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9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30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25" Type="http://schemas.openxmlformats.org/officeDocument/2006/relationships/hyperlink" Target="https://www.google.co.uk/maps/place/Wood+Lea+Clinic/@52.1529726,-0.5520695,17z/data=!3m1!4b1!4m5!3m4!1s0x4877b049577fa481:0x9989971060c5ad39!8m2!3d52.1529693!4d-0.5498808" TargetMode="External"/><Relationship Id="rId346" Type="http://schemas.openxmlformats.org/officeDocument/2006/relationships/hyperlink" Target="https://www.google.co.uk/maps/place/Bedford+MK40+2NU/@52.1425403,-0.4611161,17z/data=!3m1!4b1!4m5!3m4!1s0x4877b6dde2853f1f:0x6583227f10270308!8m2!3d52.142537!4d-0.4589274" TargetMode="External"/><Relationship Id="rId36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85" Type="http://schemas.openxmlformats.org/officeDocument/2006/relationships/hyperlink" Target="https://goo.gl/maps/ah3jfGbftRq" TargetMode="External"/><Relationship Id="rId15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PSG%20Meetings" TargetMode="External"/><Relationship Id="rId192" Type="http://schemas.openxmlformats.org/officeDocument/2006/relationships/hyperlink" Target="https://www.google.co.uk/maps/place/Florence+Ball+House/@52.1419052,-0.4626421,17z/data=!3m1!4b1!4m5!3m4!1s0x4877b6ddcfd60697:0xd5bbd4ab58733e39!8m2!3d52.1419019!4d-0.4604481" TargetMode="External"/><Relationship Id="rId206" Type="http://schemas.openxmlformats.org/officeDocument/2006/relationships/hyperlink" Target="https://www.google.co.uk/maps/place/Union+St,+Bedford+MK40+2SF/@52.1403029,-0.4769869,17z/data=!3m1!4b1!4m5!3m4!1s0x4877b6d172cf0357:0x890a02af5e934e9f!8m2!3d52.1403595!4d-0.4747117" TargetMode="External"/><Relationship Id="rId22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2" Type="http://schemas.openxmlformats.org/officeDocument/2006/relationships/hyperlink" Target="https://www.google.co.uk/maps/place/Donald+Winnicott+Centre/@51.5322541,-0.0652463,17z/data=!3m1!4b1!4m5!3m4!1s0x48761cc3e88c1cfd:0xeb7cb0d1cbe1045d!8m2!3d51.5322508!4d-0.0630576" TargetMode="External"/><Relationship Id="rId33" Type="http://schemas.openxmlformats.org/officeDocument/2006/relationships/hyperlink" Target="https://www.google.co.uk/maps/place/Wolfson+House/@51.5685394,-0.09688,17z/data=!3m1!4b1!4m5!3m4!1s0x48761b881a29e44b:0x918e41b4dd9a71ae!8m2!3d51.5685394!4d-0.0946913" TargetMode="External"/><Relationship Id="rId10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12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28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315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33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35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lectrical%20-%20EICR%20Reports\EICR%20Reports\Luton%20&amp;%20Beds\Florence%20Ball%20House" TargetMode="External"/><Relationship Id="rId5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beaumont%20DEC_9395-1052-0560-0300-2405.pdf" TargetMode="External"/><Relationship Id="rId7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119%20Balaam%20Street\Balaam%20street%20119%20EICR%2010%209%2015.pdf" TargetMode="External"/><Relationship Id="rId96" Type="http://schemas.openxmlformats.org/officeDocument/2006/relationships/hyperlink" Target="https://www.google.co.uk/maps/place/54+Lewsey+Rd,+Luton+LU4+0EP/@51.8971423,-0.4800979,17z/data=!3m1!4b1!4m5!3m4!1s0x4876492b329e42d1:0x50c50057d2616461!8m2!3d51.897139!4d-0.4779092" TargetMode="External"/><Relationship Id="rId14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6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18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21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Office%20Test%20-%20PAT%20Testing" TargetMode="External"/><Relationship Id="rId23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Forensics" TargetMode="External"/><Relationship Id="rId23" Type="http://schemas.openxmlformats.org/officeDocument/2006/relationships/hyperlink" Target="https://www.google.co.uk/maps/place/115+Balaam+St,+London+E13/@51.5259972,0.0219618,17z/data=!3m1!4b1!4m5!3m4!1s0x47d8a7c2a5688d5d:0x96a6e6b5ef595df0!8m2!3d51.5259939!4d0.0241505" TargetMode="External"/><Relationship Id="rId11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270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29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30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26" Type="http://schemas.openxmlformats.org/officeDocument/2006/relationships/hyperlink" Target="https://www.google.co.uk/maps/place/The+Lodge+The+Lawns,+The+Baulk,+Biggleswade,+Central+Bedfordshire+SG18+0PT/@52.0881373,-0.2602688,17z/data=!3m1!4b1!4m5!3m4!1s0x4877cc3ed2b40abd:0x5d0639ee424cd5fd!8m2!3d52.088134!4d-0.2580801" TargetMode="External"/><Relationship Id="rId34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Bedford%20&amp;%20Luton" TargetMode="External"/><Relationship Id="rId4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6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John%20Howard%20Centre\Fixed%20Wire\Whitbread%20Building%20JHC%20Dec%202013.pdf" TargetMode="External"/><Relationship Id="rId86" Type="http://schemas.openxmlformats.org/officeDocument/2006/relationships/hyperlink" Target="https://www.google.co.uk/maps/place/The+Barkantine+Practice/@51.4985346,-0.0279245,17z/data=!4m5!3m4!1s0x487602c0dabd0dd1:0x1840aaec51c862e0!8m2!3d51.4985313!4d-0.0257358" TargetMode="External"/><Relationship Id="rId13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15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368" Type="http://schemas.openxmlformats.org/officeDocument/2006/relationships/hyperlink" Target="https://www.google.co.uk/maps?q=e1+0aq&amp;rlz=1C1GGRV_enGB775GB775&amp;um=1&amp;ie=UTF-8&amp;sa=X&amp;ved=0ahUKEwjGpafh1MTdAhWoxYUKHY-1BWYQ_AUIDigB" TargetMode="External"/><Relationship Id="rId17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PSG%20Meetings" TargetMode="External"/><Relationship Id="rId193" Type="http://schemas.openxmlformats.org/officeDocument/2006/relationships/hyperlink" Target="https://www.google.co.uk/maps/place/Houghton+Regis,+Dunstable+LU5+5EZ/@51.9057998,-0.5210497,17z/data=!3m1!4b1!4m5!3m4!1s0x48764ef0c2456f49:0x3de63495c610aac!8m2!3d51.9057976!4d-0.5188666" TargetMode="External"/><Relationship Id="rId207" Type="http://schemas.openxmlformats.org/officeDocument/2006/relationships/hyperlink" Target="https://www.google.co.uk/maps/place/Luton+LU2+8BG/@51.8889233,-0.3730031,18z/data=!3m1!4b1!4m5!3m4!1s0x487637d1f5130ce1:0x15c31581dfe97a77!8m2!3d51.8886344!4d-0.3713274" TargetMode="External"/><Relationship Id="rId22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13" Type="http://schemas.openxmlformats.org/officeDocument/2006/relationships/hyperlink" Target="https://www.google.co.uk/maps/place/2+Crozier+Terrace,+London+E9+6AT/@51.5471789,-0.0425943,17z/data=!3m1!4b1!4m5!3m4!1s0x48761d04affc7acd:0xe71c3bbc4fbc9048!8m2!3d51.5471756!4d-0.0404056" TargetMode="External"/><Relationship Id="rId10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26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rustwide" TargetMode="External"/><Relationship Id="rId28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316" Type="http://schemas.openxmlformats.org/officeDocument/2006/relationships/hyperlink" Target="http://www.hempsons.co.uk/" TargetMode="External"/><Relationship Id="rId337" Type="http://schemas.openxmlformats.org/officeDocument/2006/relationships/hyperlink" Target="https://www.google.co.uk/maps/place/Disability+Resource+Centre/@51.8980951,-0.5037511,17z/data=!3m1!4b1!4m5!3m4!1s0x48764ee0fe673bc5:0xfd3422ddb8b302f9!8m2!3d51.8980918!4d-0.5015624" TargetMode="External"/><Relationship Id="rId34" Type="http://schemas.openxmlformats.org/officeDocument/2006/relationships/hyperlink" Target="https://www.google.co.uk/maps/place/9+Alie+St,+London+E1+8DE/@51.5136913,-0.0743128,17z/data=!3m1!4b1!4m5!3m4!1s0x4876034aea7adaa5:0xd54ec84feee94d85!8m2!3d51.5136913!4d-0.0721241" TargetMode="External"/><Relationship Id="rId5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john%20warb%20DEC_0020-6941-0146-7201-4064.pdf" TargetMode="External"/><Relationship Id="rId7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First%20Avenue%20Resource%20Centre\First%20Avenue%20Resource%20Centre%2016%2004%202016.pdf" TargetMode="External"/><Relationship Id="rId97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20" Type="http://schemas.openxmlformats.org/officeDocument/2006/relationships/hyperlink" Target="https://www.google.co.uk/maps?q=tw2+6jl&amp;rlz=1C1GGRV_enGB775GB775&amp;um=1&amp;ie=UTF-8&amp;sa=X&amp;ved=0ahUKEwir4O2cl7nYAhXDKJoKHTPDBA0Q_AUICigB" TargetMode="External"/><Relationship Id="rId14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35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lectrical%20-%20EICR%20Reports\EICR%20Reports\Luton%20&amp;%20Beds\Florence%20Ball%20House" TargetMode="External"/><Relationship Id="rId7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16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18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21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71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29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30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24" Type="http://schemas.openxmlformats.org/officeDocument/2006/relationships/hyperlink" Target="https://www.google.co.uk/maps/place/117+Balaam+St,+London+E13/@51.5260708,0.0219508,17z/data=!3m1!4b1!4m5!3m4!1s0x47d8a7c2a5688d5d:0x9cb58b9e9f21b262!8m2!3d51.5260675!4d0.0241395" TargetMode="External"/><Relationship Id="rId4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6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John%20Howard%20Centre\Fixed%20Wire\Elizabeth%20Fry%20Building%20Dec%202013.pdf" TargetMode="External"/><Relationship Id="rId87" Type="http://schemas.openxmlformats.org/officeDocument/2006/relationships/hyperlink" Target="https://www.google.co.uk/maps/place/York+House,+411+Barking+Rd,+London+E13+8AL/@51.5232735,0.0224572,17.25z/data=!4m5!3m4!1s0x47d8a7cf385d5c03:0xe0a09d5ca995ab7a!8m2!3d51.52326!4d0.0242523" TargetMode="External"/><Relationship Id="rId1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13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327" Type="http://schemas.openxmlformats.org/officeDocument/2006/relationships/hyperlink" Target="https://www.google.co.uk/maps/search/Townsend+Court,+Mayer+Way,+Houghton+Regis,+LU5+5BF/@51.8986537,-0.5280348,17z/data=!3m1!4b1" TargetMode="External"/><Relationship Id="rId34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Service%20Sheets\Luton%20&amp;%20Beds" TargetMode="External"/><Relationship Id="rId369" Type="http://schemas.openxmlformats.org/officeDocument/2006/relationships/hyperlink" Target="https://www.google.co.uk/maps?q=e1+0aq&amp;rlz=1C1GGRV_enGB775GB775&amp;um=1&amp;ie=UTF-8&amp;sa=X&amp;ved=0ahUKEwjGpafh1MTdAhWoxYUKHY-1BWYQ_AUIDigB" TargetMode="External"/><Relationship Id="rId15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Main%202017%20DEC_0610-0414-2159-2892-8006.pdf" TargetMode="External"/><Relationship Id="rId194" Type="http://schemas.openxmlformats.org/officeDocument/2006/relationships/hyperlink" Target="https://www.google.co.uk/maps/place/Archer+Unit+John+Bunyan+House,+3+Kimbolton+Rd,+Bedford+MK40+2NT/@52.1408163,-0.4639003,17z/data=!3m1!4b1!4m5!3m4!1s0x4877b6ddd2714861:0xe7471138e2103e0e!8m2!3d52.140813!4d-0.4617063" TargetMode="External"/><Relationship Id="rId208" Type="http://schemas.openxmlformats.org/officeDocument/2006/relationships/hyperlink" Target="https://www.google.co.uk/maps/place/Railton+Rd,+Kempston,+Bedford+MK42+7PN/@52.1056117,-0.500191,17z/data=!3m1!4b1!4m5!3m4!1s0x4877b1589be7149b:0x64945bf82eee7931!8m2!3d52.1057345!4d-0.4978544" TargetMode="External"/><Relationship Id="rId22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Bedford%20&amp;%20Luton" TargetMode="External"/><Relationship Id="rId14" Type="http://schemas.openxmlformats.org/officeDocument/2006/relationships/hyperlink" Target="https://www.google.co.uk/maps/place/East+London+NHS+Foundation+Trust/@51.5382711,-0.0510247,17z/data=!3m1!4b1!4m5!3m4!1s0x48761ce1b2bd6d61:0x5184ed5a8053dc1f!8m2!3d51.5382678!4d-0.048836" TargetMode="External"/><Relationship Id="rId35" Type="http://schemas.openxmlformats.org/officeDocument/2006/relationships/hyperlink" Target="https://www.google.co.uk/maps/place/Mill+Hill+Clinic/@51.6155426,-0.2462361,17z/data=!3m1!4b1!4m5!3m4!1s0x487616dc7032e9db:0x92038245d06dd9ef!8m2!3d51.6155426!4d-0.2440474" TargetMode="External"/><Relationship Id="rId5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liz%20fry%20DEC_0260-0616-2929-1302-6006.pdf" TargetMode="External"/><Relationship Id="rId7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JHC\Beaumont%20JHC%20%2020%2012%2013.pdf" TargetMode="External"/><Relationship Id="rId100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28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317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338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35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8" Type="http://schemas.openxmlformats.org/officeDocument/2006/relationships/hyperlink" Target="https://www.google.co.uk/maps/place/London+E2+9NJ/@51.5322119,-0.0561601,727m/data=!3m2!1e3!4b1!4m5!3m4!1s0x48761cdc15f62eab:0x94c459ba35546d34!8m2!3d51.532133!4d-0.054028?hl=en" TargetMode="External"/><Relationship Id="rId98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21" Type="http://schemas.openxmlformats.org/officeDocument/2006/relationships/hyperlink" Target="https://www.google.co.uk/maps/place/51+Three+Colts+Ln,+London+E2/@51.5246623,-0.0579158,17z/data=!3m1!4b1!4m5!3m4!1s0x48761cd063ecadf1:0x360f6ca6b0e5d3ad!8m2!3d51.524659!4d-0.0557271" TargetMode="External"/><Relationship Id="rId14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6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184" Type="http://schemas.openxmlformats.org/officeDocument/2006/relationships/hyperlink" Target="https://www.google.co.uk/maps/search/ampthill+health+centre/@51.7799811,-0.5957449,10z/data=!3m1!4b1VXA.." TargetMode="External"/><Relationship Id="rId21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370" Type="http://schemas.openxmlformats.org/officeDocument/2006/relationships/hyperlink" Target="https://www.google.co.uk/maps/place/3+Rush+Ct,+Bedford+MK40+3LE/data=!4m2!3m1!1s0x4877b6dcc299cdd3:0x46313f7325717a91?ved=2ahUKEwiY7qX7tuDeAhXKzqQKHdPoCSYQ8gEwAHoECAQQAQ" TargetMode="External"/><Relationship Id="rId23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5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" Type="http://schemas.openxmlformats.org/officeDocument/2006/relationships/hyperlink" Target="https://www.google.co.uk/maps/place/Upper+Road+Grange+Road/@51.5261292,0.0216804,17z/data=!4m13!1m7!3m6!1s0x47d8a7c2afe939b3:0xe710667903f827e!2s119+Balaam+St,+London+E13!3b1!8m2!3d51.5261259!4d0.0238691!3m4!1s0x47d8a7e8b5bb511b:0x49ed6f64376053f5!8m2!3d5" TargetMode="External"/><Relationship Id="rId4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6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John%20Howard%20Centre\Fixed%20Wire\Reception%20Building%20-%20JHC%20Dec%202013.pdf" TargetMode="External"/><Relationship Id="rId272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29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30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328" Type="http://schemas.openxmlformats.org/officeDocument/2006/relationships/hyperlink" Target="https://www.google.co.uk/maps/place/Twinwoods+Health+Resource+Centre/@52.1702581,-0.5073469,17z/data=!3m1!4b1!4m5!3m4!1s0x4877b0bfbf1f41eb:0x899d3f4341846d46!8m2!3d52.1702548!4d-0.5051582" TargetMode="External"/><Relationship Id="rId34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Service%20Sheets\Luton%20&amp;%20Beds" TargetMode="External"/><Relationship Id="rId88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111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13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15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Main%202017%20DEC_0610-0414-2159-2892-8006.pdf" TargetMode="External"/><Relationship Id="rId195" Type="http://schemas.openxmlformats.org/officeDocument/2006/relationships/hyperlink" Target="https://www.google.co.uk/maps/place/Kempston+Clinic/@52.1219125,-0.495986,17z/data=!3m1!4b1!4m5!3m4!1s0x4877b14f4c4e5349:0xf79954027eecb4b9!8m2!3d52.1219092!4d-0.493792" TargetMode="External"/><Relationship Id="rId20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36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22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15" Type="http://schemas.openxmlformats.org/officeDocument/2006/relationships/hyperlink" Target="https://www.google.co.uk/maps/place/15+Homerton+Row,+London+E9+6ET/@51.5493909,-0.0496781,17z/data=!3m1!4b1!4m5!3m4!1s0x48761cfd83a86713:0x9075c72a94c045ba!8m2!3d51.5493876!4d-0.0474894" TargetMode="External"/><Relationship Id="rId36" Type="http://schemas.openxmlformats.org/officeDocument/2006/relationships/hyperlink" Target="https://www.google.co.uk/maps/place/Watling+Clinic/@51.6072215,-0.2597654,17z/data=!4m8!1m2!2m1!1sWatling+Clinic,+36%C2%A0+Cressingham+Road,+Edgware,+Middlesex,+HA8+0RW!3m4!1s0x487616c84eef743b:0xb1886cce1501c8d9!8m2!3d51.6072172!4d-0.2575168" TargetMode="External"/><Relationship Id="rId5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lodge%20DEC_0020-4926-0176-7280-6030.pdf" TargetMode="External"/><Relationship Id="rId26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28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318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339" Type="http://schemas.openxmlformats.org/officeDocument/2006/relationships/hyperlink" Target="https://www.google.co.uk/maps/place/Crombie+House/@51.9176887,-0.6596086,17z/data=!3m1!4b1!4m5!3m4!1s0x4876514640948a21:0x2e5d87725663ae74!8m2!3d51.9176854!4d-0.6574199" TargetMode="External"/><Relationship Id="rId7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Wolfson%20House\Wolfson%20House%20Green%20Lane%2016%2010%2015.pdf" TargetMode="External"/><Relationship Id="rId99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01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22" Type="http://schemas.openxmlformats.org/officeDocument/2006/relationships/hyperlink" Target="https://www.google.co.uk/maps/@51.5180347,-0.0673354,17z" TargetMode="External"/><Relationship Id="rId143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16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Service%20Sheets\London%20Sites" TargetMode="External"/><Relationship Id="rId185" Type="http://schemas.openxmlformats.org/officeDocument/2006/relationships/hyperlink" Target="https://www.google.co.uk/maps/place/Biggleswade+Health+Centre/@52.084616,-0.2668583,17z/data=!3m1!4b1!4m5!3m4!1s0x4877cc6aa8b471f9:0xae0b5702f124b5cc!8m2!3d52.0846127!4d-0.2646643" TargetMode="External"/><Relationship Id="rId35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1.%20ESTATES%202015\6%20Facet%20Surveys%202015" TargetMode="External"/><Relationship Id="rId371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Microsoft\Excel\Click%20Here" TargetMode="External"/><Relationship Id="rId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9" Type="http://schemas.openxmlformats.org/officeDocument/2006/relationships/hyperlink" Target="https://www.google.co.uk/maps/search/Royal+London+Hospital,+3rd+floor+Out+Patient+Building,+Lodon+E1+1BB++/@51.5029728,-0.0335105,13z/data=!3m1!4b1" TargetMode="External"/><Relationship Id="rId18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Bedford%20&amp;%20Luton\1.%20New%20Bedford%20Site%20Drawings" TargetMode="External"/><Relationship Id="rId2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1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City%20&amp;%20Hackney" TargetMode="External"/><Relationship Id="rId27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26" Type="http://schemas.openxmlformats.org/officeDocument/2006/relationships/hyperlink" Target="https://www.google.co.uk/maps/place/121+Balaam+St,+Plaistow,+London+E13+8AF/@51.5262193,0.021518,17z/data=!3m1!4b1!4m5!3m4!1s0x47d8a7e819461671:0x3c8cf756308f99c6!8m2!3d51.526216!4d0.0237067" TargetMode="External"/><Relationship Id="rId23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5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73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29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30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29" Type="http://schemas.openxmlformats.org/officeDocument/2006/relationships/hyperlink" Target="https://www.google.co.uk/maps/place/Bedford+Hospital+South+Wing/@52.1290604,-0.4735092,17z/data=!3m1!4b1!4m5!3m4!1s0x4877b6c84fb04cdb:0xd81c967b22209a56!8m2!3d52.1290571!4d-0.4713205" TargetMode="External"/><Relationship Id="rId4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6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John%20Howard%20Centre\Fixed%20Wire\Millfields%20JHC%20Dec%202013.pdf" TargetMode="External"/><Relationship Id="rId89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112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13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15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Main%202017%20DEC_0610-0414-2159-2892-8006.pdf" TargetMode="External"/><Relationship Id="rId340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36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196" Type="http://schemas.openxmlformats.org/officeDocument/2006/relationships/hyperlink" Target="https://www.google.co.uk/maps/place/Leighton+Buzzard+Health+Centre/@51.9191279,-0.666817,17z/data=!3m1!4b1!4m5!3m4!1s0x487651495340926b:0x6da2e69c4fdc7989!8m2!3d51.9191246!4d-0.664623" TargetMode="External"/><Relationship Id="rId200" Type="http://schemas.openxmlformats.org/officeDocument/2006/relationships/hyperlink" Target="https://www.google.co.uk/maps/place/Putnoe+Medical+Practice+and+Walk-in+Centre/@52.1484533,-0.4413334,17z/data=!3m1!4b1!4m5!3m4!1s0x4877b701e511c21f:0x7e572462278644c7!8m2!3d52.14845!4d-0.4391394" TargetMode="External"/><Relationship Id="rId16" Type="http://schemas.openxmlformats.org/officeDocument/2006/relationships/hyperlink" Target="https://www.google.co.uk/maps/place/30+Felstead+St,+London+E9+5LG/@51.5436782,-0.0290746,17z/data=!3m1!4b1!4m5!3m4!1s0x48761d12498ea357:0x28a974513214fad!8m2!3d51.5436749!4d-0.0268859" TargetMode="External"/><Relationship Id="rId22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28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319" Type="http://schemas.openxmlformats.org/officeDocument/2006/relationships/hyperlink" Target="https://www.google.co.uk/maps/place/3A+Woburn+Rd,+Bedford+MK40+1EG/@52.1376133,-0.4786777,17z/data=!3m1!4b1!4m5!3m4!1s0x4877b6d2040ab0c1:0xdf0ad783ff2efb59!8m2!3d52.13761!4d-0.476489" TargetMode="External"/><Relationship Id="rId37" Type="http://schemas.openxmlformats.org/officeDocument/2006/relationships/hyperlink" Target="https://www.google.co.uk/maps/place/Oak+Lane+Clinic/@51.5964768,-0.1765138,17z/data=!3m1!4b1!4m5!3m4!1s0x48761a1d02f4a835:0x35259a05db4f71c1!8m2!3d51.5964768!4d-0.1743251" TargetMode="External"/><Relationship Id="rId5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millfields%20DEC_0950-0116-6759-3106-3006.pdf" TargetMode="External"/><Relationship Id="rId7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Katherine%20Road\494%20Katherine%20Road%20June%202013.pdf" TargetMode="External"/><Relationship Id="rId102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23" Type="http://schemas.openxmlformats.org/officeDocument/2006/relationships/hyperlink" Target="https://www.google.co.uk/maps/place/Old+Montague+St,+London+E1+5NN/@51.5183684,-0.0667101,362m/data=!3m1!1e3!4m5!3m4!1s0x48761ccba4f1e0cf:0x20f9ea756cf0925f!8m2!3d51.5182036!4d-0.066542" TargetMode="External"/><Relationship Id="rId14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330" Type="http://schemas.openxmlformats.org/officeDocument/2006/relationships/hyperlink" Target="https://www.google.co.uk/maps/place/Kelvin+Grove/@52.1363916,-0.4606045,17z/data=!3m1!4b1!4m5!3m4!1s0x4877b6c2a446881b:0xf4be30bce64b781e!8m2!3d52.1363883!4d-0.4584158" TargetMode="External"/><Relationship Id="rId90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16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Service%20Sheets\London%20Sites" TargetMode="External"/><Relationship Id="rId186" Type="http://schemas.openxmlformats.org/officeDocument/2006/relationships/hyperlink" Target="https://www.google.co.uk/maps/search/biggleswade+hospital/@52.0846443,-0.2822275,14z/data=!3m1!4b1" TargetMode="External"/><Relationship Id="rId35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1.%20ESTATES%202015\6%20Facet%20Surveys%202015" TargetMode="External"/><Relationship Id="rId372" Type="http://schemas.openxmlformats.org/officeDocument/2006/relationships/hyperlink" Target="https://www.google.com/maps?q=st+johns+health+centre&amp;rlz=1C1GGRV_enGB775GB775&amp;um=1&amp;ie=UTF-8&amp;sa=X&amp;ved=0ahUKEwiNzJnhyrPhAhXnQRUIHbrGCuoQ_AUIDigB" TargetMode="External"/><Relationship Id="rId21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5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74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AppData\Roaming\6%20Facet%20Surveys%202015" TargetMode="External"/><Relationship Id="rId29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30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27" Type="http://schemas.openxmlformats.org/officeDocument/2006/relationships/hyperlink" Target="https://www.google.co.uk/maps/place/Appleby+Health+Centre/@51.5111897,0.0151644,17z/data=!3m1!4b1!4m5!3m4!1s0x47d8a80960826c7d:0xc59d3fa9c3499880!8m2!3d51.5111864!4d0.0173531" TargetMode="External"/><Relationship Id="rId4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6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Joyce%20Campbell%20Clinic\Fixed%20Wire\478%20Barking%20Road%20June%202013.pdf" TargetMode="External"/><Relationship Id="rId113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13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320" Type="http://schemas.openxmlformats.org/officeDocument/2006/relationships/hyperlink" Target="https://www.google.co.uk/maps/place/24+Grove+Pl,+Bedford+MK40+3LE/@52.1383091,-0.463668,17z/data=!3m1!4b1!4m5!3m4!1s0x4877b6dcdc6e848d:0x308e4d8e0d339c47!8m2!3d52.1383058!4d-0.4614793" TargetMode="External"/><Relationship Id="rId8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Passmore%20Edwards\Passmore%20Edwards%2024%201%2016.pdf" TargetMode="External"/><Relationship Id="rId15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Main%202017%20DEC_0610-0414-2159-2892-8006.pdf" TargetMode="External"/><Relationship Id="rId197" Type="http://schemas.openxmlformats.org/officeDocument/2006/relationships/hyperlink" Target="https://www.google.co.uk/maps/place/London+Road+Health+Centre/@52.126503,-0.4615208,17z/data=!4m8!1m2!2m1!1sLONDON+ROAD+HEALTH+CENTRE!3m4!1s0x4877b6c075e147b7:0x9bf5c106b51ce8a5!8m2!3d52.1262412!4d-0.4590225" TargetMode="External"/><Relationship Id="rId341" Type="http://schemas.openxmlformats.org/officeDocument/2006/relationships/hyperlink" Target="https://www.google.co.uk/maps/search/Spring+House,+Biggleswade,+SG18+0EL/@52.0992414,-0.2491829,17z/data=!3m1!4b1" TargetMode="External"/><Relationship Id="rId36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201" Type="http://schemas.openxmlformats.org/officeDocument/2006/relationships/hyperlink" Target="https://www.google.co.uk/maps/place/Carlisle+Rd,+Bedford+MK40+4HR/@52.1331987,-0.4947987,17z/data=!3m1!4b1!4m5!3m4!1s0x4877b130c1ba553b:0x1aa2e84e452b36de!8m2!3d52.1330799!4d-0.4924493" TargetMode="External"/><Relationship Id="rId22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8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17" Type="http://schemas.openxmlformats.org/officeDocument/2006/relationships/hyperlink" Target="https://www.google.co.uk/maps/place/26+Shore+Rd,+London+E9+7TA/@51.5396128,-0.0468345,15z/data=!4m5!3m4!1s0x48761ce6d2e2cadd:0x3ddf6b1ed221ab7c!8m2!3d51.5390122!4d-0.0529392" TargetMode="External"/><Relationship Id="rId38" Type="http://schemas.openxmlformats.org/officeDocument/2006/relationships/hyperlink" Target="https://www.google.co.uk/maps/search/Vale+Drive+Health+Centre,+Vale+Drive,+Herts,+EN5+2ED+/@51.6495331,-0.197211,17z" TargetMode="External"/><Relationship Id="rId5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whitbread%20DEC_0280-0516-0469-0202-6002.pdf" TargetMode="External"/><Relationship Id="rId103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12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3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7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10%20Vicarage%20Lane\Vicarge%20Lane%20EICR%202%205%2014%20.pdf" TargetMode="External"/><Relationship Id="rId91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14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6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rustwide" TargetMode="External"/><Relationship Id="rId187" Type="http://schemas.openxmlformats.org/officeDocument/2006/relationships/hyperlink" Target="https://www.google.co.uk/maps/place/Bedford+MK42+7EB/@52.1089731,-0.5124647,17z/data=!3m1!4b1!4m5!3m4!1s0x4877b161152079b9:0x9a2bd33670577a07!8m2!3d52.1090849!4d-0.510344" TargetMode="External"/><Relationship Id="rId331" Type="http://schemas.openxmlformats.org/officeDocument/2006/relationships/hyperlink" Target="https://www.google.co.uk/maps/place/Whichello's+Wharf+House+the+Elms,+Stoke+Rd,+Leighton+Buzzard,+Central+Bedfordshire+LU7+2TD/@51.9174103,-0.6738871,17z/data=!3m1!4b1!4m5!3m4!1s0x487656b4cf58f2b3:0x60e7fb445ea49bc3!8m2!3d51.917407!4d-0.6716984" TargetMode="External"/><Relationship Id="rId35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6%20Facet%20Surveys%202015\Tower%20Hamlets%206%20Facet%20Surveys" TargetMode="External"/><Relationship Id="rId37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21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8" Type="http://schemas.openxmlformats.org/officeDocument/2006/relationships/hyperlink" Target="https://www.google.co.uk/maps/place/Joyce+Campbell+Clinic/@51.5337816,0.0616151,17z/data=!3m1!4b1!4m5!3m4!1s0x47d8a638da1a74ef:0x47bb82bf43660970!8m2!3d51.5337783!4d0.0638038" TargetMode="External"/><Relationship Id="rId4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114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27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29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30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6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DEC's\Green%202020\DEC's%202016\york%20DEC_0493-0323-2210-1300-6603.pdf" TargetMode="External"/><Relationship Id="rId8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" TargetMode="External"/><Relationship Id="rId13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5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7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Quotes\119%20Balaam%20Street" TargetMode="External"/><Relationship Id="rId198" Type="http://schemas.openxmlformats.org/officeDocument/2006/relationships/hyperlink" Target="https://www.google.co.uk/maps/place/Liverpool+Road+Health+Centre/@51.8815811,-0.4252592,17z/data=!3m1!4b1!4m5!3m4!1s0x4876485a3bc77c6f:0x929f8250846beec5!8m2!3d51.8815778!4d-0.4230652" TargetMode="External"/><Relationship Id="rId321" Type="http://schemas.openxmlformats.org/officeDocument/2006/relationships/hyperlink" Target="https://www.google.co.uk/maps/place/Bedford+MK42/@52.1078111,-0.4989922,13z/data=!3m1!4b1!4m5!3m4!1s0x4877b137e2c6fe0b:0x24ec33e1baae0d68!8m2!3d52.1107278!4d-0.4635474" TargetMode="External"/><Relationship Id="rId342" Type="http://schemas.openxmlformats.org/officeDocument/2006/relationships/hyperlink" Target="https://www.google.co.uk/maps/place/Affinity+Trust/@51.8887842,-0.5704432,13z/data=!4m5!3m4!1s0x48764f1532029cbd:0x4183447989669e27!8m2!3d51.8726619!4d-0.5038024" TargetMode="External"/><Relationship Id="rId36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202" Type="http://schemas.openxmlformats.org/officeDocument/2006/relationships/hyperlink" Target="https://www.google.co.uk/maps/place/Friars+Walk,+Dunstable+LU6+3JA/@51.8828471,-0.5223876,17z/data=!3m1!4b1!4m5!3m4!1s0x48764f060359d2b3:0x84ebeb46325cdc8b!8m2!3d51.883071!4d-0.5199042" TargetMode="External"/><Relationship Id="rId22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18" Type="http://schemas.openxmlformats.org/officeDocument/2006/relationships/hyperlink" Target="https://www.google.co.uk/maps/place/313+Shrewsbury+Rd,+London+E7+8QU/@51.5399439,0.0420196,17z/data=!3m1!4b1!4m5!3m4!1s0x47d8a7b461e53211:0xbd70cb0ac5a621b9!8m2!3d51.5399406!4d0.0442083" TargetMode="External"/><Relationship Id="rId39" Type="http://schemas.openxmlformats.org/officeDocument/2006/relationships/hyperlink" Target="https://www.google.co.uk/maps/place/Grahame+Park+Health+Centre/@51.6015142,-0.2464186,17z/data=!3m1!4b1!4m5!3m4!1s0x487616d3a9d33ef9:0x30df0a5cbf5bbdb2!8m2!3d51.6015142!4d-0.2442299" TargetMode="External"/><Relationship Id="rId26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8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5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104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12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14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6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188" Type="http://schemas.openxmlformats.org/officeDocument/2006/relationships/hyperlink" Target="https://www.google.co.uk/maps/place/Dunstable+Health+Centre/@51.8859537,-0.5201506,18z/data=!3m1!4b1!4m5!3m4!1s0x48764f042ee74d9d:0xb4e2fb591e5a529d!8m2!3d51.8859525!4d-0.5193749" TargetMode="External"/><Relationship Id="rId31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332" Type="http://schemas.openxmlformats.org/officeDocument/2006/relationships/hyperlink" Target="https://www.google.co.uk/maps/search/The+Elms,+Stoke+Road,+Linslade,+Leighton+Buzzard+LU7+2TD/@51.9174265,-0.6804532,15z/data=!3m1!4b1" TargetMode="External"/><Relationship Id="rId35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6%20Facet%20Surveys%202015\Tower%20Hamlets%206%20Facet%20Surveys" TargetMode="External"/><Relationship Id="rId37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7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29%20Romford%20Road\29%20Romford%20Road%20June%202013.pdf" TargetMode="External"/><Relationship Id="rId92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21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29" Type="http://schemas.openxmlformats.org/officeDocument/2006/relationships/hyperlink" Target="https://www.google.co.uk/maps/place/494+Katherine+Rd,+London+E7+8DP/@51.5455344,0.0345536,17z/data=!3m1!4b1!4m5!3m4!1s0x47d8a7b03e04f813:0x248ecbcb87460a7b!8m2!3d51.5455311!4d0.0367423" TargetMode="External"/><Relationship Id="rId25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7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29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4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115" Type="http://schemas.openxmlformats.org/officeDocument/2006/relationships/hyperlink" Target="https://www.google.co.uk/maps/search/mile+end+hospital+pharmacy/@51.5236975,-0.046109,17.42z" TargetMode="External"/><Relationship Id="rId136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7H33GKOD\BEAUMONT%20HOUSE%20FIRST%20FLOOR.jpg" TargetMode="External"/><Relationship Id="rId15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17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\Quotes\119%20Balaam%20Street" TargetMode="External"/><Relationship Id="rId30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22" Type="http://schemas.openxmlformats.org/officeDocument/2006/relationships/hyperlink" Target="https://www.google.co.uk/maps/search/The+Poplars,+Mayer+Way,+Houghton+Regis,+LU5+5BF/@52.1079484,-0.7441469,10z/data=!3m1!4b1" TargetMode="External"/><Relationship Id="rId343" Type="http://schemas.openxmlformats.org/officeDocument/2006/relationships/hyperlink" Target="https://www.google.co.uk/maps/place/Beacon+House/@51.8882104,-0.5272854,17z/data=!3m1!4b1!4m5!3m4!1s0x48764f00b2908545:0x1ae84afd77ed28a!8m2!3d51.8882071!4d-0.5250967" TargetMode="External"/><Relationship Id="rId36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6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15%20Homerton%20Row\Fixed%20Wire\15%20Homerton%20Row%20June%202013.pdf" TargetMode="External"/><Relationship Id="rId8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Bedford%20&amp;%20Luton" TargetMode="External"/><Relationship Id="rId199" Type="http://schemas.openxmlformats.org/officeDocument/2006/relationships/hyperlink" Target="https://www.google.co.uk/maps/place/Purley+Centre,+Luton+LU3+3SR/@51.916946,-0.4563816,17z/data=!3m1!4b1!4m5!3m4!1s0x4876496a828cd147:0x31152208d92bdc56!8m2!3d51.9169427!4d-0.4541876" TargetMode="External"/><Relationship Id="rId203" Type="http://schemas.openxmlformats.org/officeDocument/2006/relationships/hyperlink" Target="https://www.google.co.uk/maps/place/Sandy+SG19+1JQ/@52.1301111,-0.289614,17z/data=!3m1!4b1!4m5!3m4!1s0x4877cecb2129461d:0xe2bce122f9c6d9a0!8m2!3d52.1300752!4d-0.2875155" TargetMode="External"/><Relationship Id="rId19" Type="http://schemas.openxmlformats.org/officeDocument/2006/relationships/hyperlink" Target="https://www.google.co.uk/maps/place/10+Vicarage+Ln,+London+E15+4ES/@51.54175,0.0074897,17z/data=!3m1!4b1!4m5!3m4!1s0x47d8a78e7198136b:0xc97a5d72786a847c!8m2!3d51.5417467!4d0.0096784" TargetMode="External"/><Relationship Id="rId22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8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30" Type="http://schemas.openxmlformats.org/officeDocument/2006/relationships/hyperlink" Target="https://www.google.co.uk/maps/place/21+High+St+S,+London+E6+6EN/@51.5313381,0.0536015,17z/data=!3m1!4b1!4m5!3m4!1s0x47d8a636d7e2ec59:0x57e75da4f4fb25a!8m2!3d51.5313381!4d0.0557902" TargetMode="External"/><Relationship Id="rId105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12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14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6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31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33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35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6%20Facet%20Surveys%202015\Tower%20Hamlets%206%20Facet%20Surveys" TargetMode="External"/><Relationship Id="rId5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7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30%20Felstead%20Street\Felstead%20Street%2030%20-%2007%2011%202015.pdf" TargetMode="External"/><Relationship Id="rId93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189" Type="http://schemas.openxmlformats.org/officeDocument/2006/relationships/hyperlink" Target="https://www.google.co.uk/maps/place/Disability+Resource+Centre/@51.8984221,-0.5040685,17z/data=!3m1!4b1!4m5!3m4!1s0x48764ee0fe673bc5:0xfd3422ddb8b302f9!8m2!3d51.8984188!4d-0.5018745" TargetMode="External"/><Relationship Id="rId375" Type="http://schemas.openxmlformats.org/officeDocument/2006/relationships/printerSettings" Target="../printerSettings/printerSettings1.bin"/><Relationship Id="rId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21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3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5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7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Legionella%20L8" TargetMode="External"/><Relationship Id="rId29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116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7H33GKOD\BEAUMONT%20HOUSE%20SECOND%20FLOOR.jpg" TargetMode="External"/><Relationship Id="rId137" Type="http://schemas.openxmlformats.org/officeDocument/2006/relationships/hyperlink" Target="file:///C:\Users\OmowunmiA\AppData\Local\Microsoft\Windows\INetCache\Content.Outlook\AppData\Local\Microsoft\Windows\Temporary%20Internet%20Files\Content.IE5\AppData\Local\Microsoft\Windows\Temporary%20Internet%20Files\Content.IE5\7H33GKOD\RESET%20-%20RECEPTION.jpg" TargetMode="External"/><Relationship Id="rId15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7H33GKOD\MEH%20January%202018MA-PA-12-1-2018.docx" TargetMode="External"/><Relationship Id="rId30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323" Type="http://schemas.openxmlformats.org/officeDocument/2006/relationships/hyperlink" Target="https://www.google.co.uk/maps/place/Froghall+Farm+Cottage,+Ampthill+Rd,+Steppingley,+Bedford,+Central+Bedfordshire+MK45+1AB/@52.0137393,-0.5033108,17z/data=!3m1!4b1!4m5!3m4!1s0x48764cb6ec21619d:0x3a1bbee426afede3!8m2!3d52.013736!4d-0.5011221" TargetMode="External"/><Relationship Id="rId344" Type="http://schemas.openxmlformats.org/officeDocument/2006/relationships/hyperlink" Target="https://www.google.co.uk/maps/place/Mental+Health+Day+Care+Centre/@52.1265519,-0.4578946,17z/data=!4m8!1m2!2m1!1sBarford+Avenue,+29+Barford+Ave,+Bedford,+MK42+0DS!3m4!1s0x4877b69530c59a5f:0x78c87ae4ec4af9f4!8m2!3d52.1261438!4d-0.4558397" TargetMode="External"/><Relationship Id="rId20" Type="http://schemas.openxmlformats.org/officeDocument/2006/relationships/hyperlink" Target="https://www.google.co.uk/maps/place/First+Ave,+London+E13+8AP/@51.5262338,0.0192282,17z/data=!3m1!4b1!4m5!3m4!1s0x47d8a7e86c351725:0xbcc8f389e3c11970!8m2!3d51.5264008!4d0.0217021" TargetMode="External"/><Relationship Id="rId4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6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Archive%202012-14\19-21%20High%20Street%20South\Fixed%20Wire\19-21%20High%20Street%20South%20June%202013.pdf" TargetMode="External"/><Relationship Id="rId8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Electricity%2016-17" TargetMode="External"/><Relationship Id="rId179" Type="http://schemas.openxmlformats.org/officeDocument/2006/relationships/hyperlink" Target="mailto:evci.bay@weareoptimum.com" TargetMode="External"/><Relationship Id="rId365" Type="http://schemas.openxmlformats.org/officeDocument/2006/relationships/hyperlink" Target="https://www.google.co.uk/search?rlz=1C1GGRV_enGB775GB775&amp;q=newby+place+health+centre+address&amp;npsic=0&amp;rflfq=1&amp;rlha=0&amp;rllag=51510916,-12709,6&amp;tbm=lcl&amp;ved=0ahUKEwiW7eq8_YnbAhViMZoKHTTxBowQtgMIKQ&amp;tbs=lrf:!2m1!1e2!2m1!1e3!3sIAE,lf:1,lf_ui:2&amp;rldoc=1" TargetMode="External"/><Relationship Id="rId190" Type="http://schemas.openxmlformats.org/officeDocument/2006/relationships/hyperlink" Target="https://www.google.co.uk/maps/place/Kimbolton+Rd,+Bolnhurst,+Bedford+MK44+2EL/@52.2240088,-0.4128883,15.25z/data=!4m5!3m4!1s0x4877b8678538bf4b:0x99f6d6b8517d7428!8m2!3d52.2245013!4d-0.4101485" TargetMode="External"/><Relationship Id="rId204" Type="http://schemas.openxmlformats.org/officeDocument/2006/relationships/hyperlink" Target="https://www.google.co.uk/maps/place/Shefford+SG17+5FS/@52.0346666,-0.3239005,17z/data=!3m1!4b1!4m5!3m4!1s0x4877cb3b1c790fed:0x56f262cd5fa1a107!8m2!3d52.0346633!4d-0.3217065" TargetMode="External"/><Relationship Id="rId22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24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26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Admin\FIRE%20ALARMS%20ALL%20SITES\Fire%20Survey%20Report\East%20London%20%20Pictures\105_FUJI" TargetMode="External"/><Relationship Id="rId28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Relationship Id="rId106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12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East%20London\Tower%20Hamlets\THCfMH%20-%20Mile%20End%20Hospital" TargetMode="External"/><Relationship Id="rId31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Asbestos" TargetMode="External"/><Relationship Id="rId10" Type="http://schemas.openxmlformats.org/officeDocument/2006/relationships/hyperlink" Target="https://www.google.co.uk/maps/place/Glasshouse+Fields,+London+E1W/@51.5106821,-0.0490088,17z/data=!3m1!4b1!4m5!3m4!1s0x487602d5f5fe4e57:0x7f1c762ee02e94c1!8m2!3d51.5112734!4d-0.0470241" TargetMode="External"/><Relationship Id="rId31" Type="http://schemas.openxmlformats.org/officeDocument/2006/relationships/hyperlink" Target="https://www.google.co.uk/maps/place/29+Romford+Rd,+London+E15+4EA/@51.5418162,0.0025502,17z/data=!3m1!4b1!4m5!3m4!1s0x47d8a7895c844549:0x4c027654034aed97!8m2!3d51.5418162!4d0.0047389" TargetMode="External"/><Relationship Id="rId5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7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Electrical%20-%20EICR%20Reports\EICR%20Reports\115%20Balaam%20Street\Balaam%20street%20115%20EICR%2011%209%2015.pdf" TargetMode="External"/><Relationship Id="rId94" Type="http://schemas.openxmlformats.org/officeDocument/2006/relationships/hyperlink" Target="https://www.google.co.uk/maps/place/Charter+House,+Alma+Street/@51.8810419,-0.4211659,17z/data=!4m5!3m4!1s0x4876485b1c41eedf:0x366495884be5fa71!8m2!3d51.8809311!4d-0.4185214" TargetMode="External"/><Relationship Id="rId14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" TargetMode="External"/><Relationship Id="rId16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\DEC's%202018" TargetMode="External"/><Relationship Id="rId33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35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\DEC's%202018\Bedford%20and%20Luton" TargetMode="External"/><Relationship Id="rId376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3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3" Type="http://schemas.openxmlformats.org/officeDocument/2006/relationships/hyperlink" Target="https://www.google.co.uk/maps/place/54+Lewsey+Rd,+Luton+LU4+0EP/@51.8971423,-0.4800979,17z/data=!3m1!4b1!4m5!3m4!1s0x4876492b329e42d1:0x50c50057d2616461!8m2!3d51.897139!4d-0.4779092" TargetMode="External"/><Relationship Id="rId7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2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2" Type="http://schemas.openxmlformats.org/officeDocument/2006/relationships/hyperlink" Target="https://www.google.co.uk/maps/place/105+London+Rd,+Luton+LU1+3RG/@51.8675753,-0.4205778,17z/data=!3m1!4b1!4m5!3m4!1s0x4876486608674c67:0xd893df3d20643f71!8m2!3d51.867572!4d-0.4183891" TargetMode="External"/><Relationship Id="rId16" Type="http://schemas.openxmlformats.org/officeDocument/2006/relationships/hyperlink" Target="https://www.google.co.uk/maps/place/Trend+House+offices,+Dallow+Rd,+Luton,+Bedford+LU1+1LY/@51.8813012,-0.4269245,17z/data=!3m1!4b1!4m5!3m4!1s0x487648599a7ac8c9:0x7ea7734f6d28482d!8m2!3d51.8812979!4d-0.4247358" TargetMode="External"/><Relationship Id="rId1" Type="http://schemas.openxmlformats.org/officeDocument/2006/relationships/hyperlink" Target="https://www.google.co.uk/maps/place/Charter+House,+Alma+Street/@51.8810419,-0.4211659,17z/data=!4m5!3m4!1s0x4876485b1c41eedf:0x366495884be5fa71!8m2!3d51.8809311!4d-0.4185214" TargetMode="External"/><Relationship Id="rId6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1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5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2016%20DWG%20and%20PDF's\DWG%20CAD%20Drawings\Bedford%20&amp;%20Luton\Charter%20House" TargetMode="External"/><Relationship Id="rId10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4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9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PROPERTY%20MANAGEMENT%20%202016\LUTON%20Drawings\54%20Lewsey%20Road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nww.docserv.wyss.nhs.uk/synergyiim/dist/?val=201603211927200009321292_005" TargetMode="External"/><Relationship Id="rId21" Type="http://schemas.openxmlformats.org/officeDocument/2006/relationships/hyperlink" Target="https://nww.einvoice-prod.sbs.nhs.uk:8179/invoicepdf/a043791c-7273-5e2b-9c00-de1e0bfc1940" TargetMode="External"/><Relationship Id="rId34" Type="http://schemas.openxmlformats.org/officeDocument/2006/relationships/hyperlink" Target="http://nww.docserv.wyss.nhs.uk/synergyiim/dist/?val=2016052512213600309373_005" TargetMode="External"/><Relationship Id="rId42" Type="http://schemas.openxmlformats.org/officeDocument/2006/relationships/hyperlink" Target="http://nww.docserv.wyss.nhs.uk/synergyiim/dist/?val=201603171951530037931303_005" TargetMode="External"/><Relationship Id="rId47" Type="http://schemas.openxmlformats.org/officeDocument/2006/relationships/hyperlink" Target="http://nww.docserv.wyss.nhs.uk/synergyiim/dist/?val=201603171951530038331303_005" TargetMode="External"/><Relationship Id="rId50" Type="http://schemas.openxmlformats.org/officeDocument/2006/relationships/hyperlink" Target="http://nww.docserv.wyss.nhs.uk/synergyiim/dist/?val=201603171951530023031303_005" TargetMode="External"/><Relationship Id="rId55" Type="http://schemas.openxmlformats.org/officeDocument/2006/relationships/hyperlink" Target="http://nww.docserv.wyss.nhs.uk/synergyiim/dist/?val=20160623173636001731611_005" TargetMode="External"/><Relationship Id="rId63" Type="http://schemas.openxmlformats.org/officeDocument/2006/relationships/hyperlink" Target="http://nww.docserv.wyss.nhs.uk/synergyiim/dist/?val=201603161756390013531153_005" TargetMode="External"/><Relationship Id="rId68" Type="http://schemas.openxmlformats.org/officeDocument/2006/relationships/hyperlink" Target="http://nww.docserv.wyss.nhs.uk/synergyiim/dist/?val=20160429142947002633353_005" TargetMode="External"/><Relationship Id="rId76" Type="http://schemas.openxmlformats.org/officeDocument/2006/relationships/hyperlink" Target="http://nww.docserv.wyss.nhs.uk/synergyiim/dist/?val=20160620190227000052992_001" TargetMode="External"/><Relationship Id="rId84" Type="http://schemas.openxmlformats.org/officeDocument/2006/relationships/hyperlink" Target="https://nww.einvoice-prod.sbs.nhs.uk:8179/invoicepdf/410223c9-785e-5f96-b21a-d856df9a253d" TargetMode="External"/><Relationship Id="rId89" Type="http://schemas.openxmlformats.org/officeDocument/2006/relationships/hyperlink" Target="https://nww.einvoice-prod.sbs.nhs.uk:8179/invoicepdf/bc2e0759-89aa-5a9c-9f49-09a427a622b1" TargetMode="External"/><Relationship Id="rId97" Type="http://schemas.openxmlformats.org/officeDocument/2006/relationships/hyperlink" Target="http://nww.docserv.wyss.nhs.uk/synergyiim/dist/?val=20160601172258005791791_005" TargetMode="External"/><Relationship Id="rId7" Type="http://schemas.openxmlformats.org/officeDocument/2006/relationships/hyperlink" Target="http://nww.docserv.wyss.nhs.uk/synergyiim/dist/?val=20160302172618001301801_005" TargetMode="External"/><Relationship Id="rId71" Type="http://schemas.openxmlformats.org/officeDocument/2006/relationships/hyperlink" Target="http://nww.docserv.wyss.nhs.uk/synergyiim/dist/?val=20160620180320000052872_005" TargetMode="External"/><Relationship Id="rId92" Type="http://schemas.openxmlformats.org/officeDocument/2006/relationships/hyperlink" Target="http://nww.docserv.wyss.nhs.uk/synergyiim/dist/?val=20160728174518000093693_005" TargetMode="External"/><Relationship Id="rId2" Type="http://schemas.openxmlformats.org/officeDocument/2006/relationships/hyperlink" Target="https://nww.einvoice-prod.sbs.nhs.uk:8179/invoicepdf/44bd5100-1b6c-5bd6-877d-df5ee56745d9" TargetMode="External"/><Relationship Id="rId16" Type="http://schemas.openxmlformats.org/officeDocument/2006/relationships/hyperlink" Target="http://nww.docserv.wyss.nhs.uk/synergyiim/dist/?val=20160601172258005811791_005" TargetMode="External"/><Relationship Id="rId29" Type="http://schemas.openxmlformats.org/officeDocument/2006/relationships/hyperlink" Target="http://nww.docserv.wyss.nhs.uk/synergyiim/dist/?val=201603211927200008521292_005" TargetMode="External"/><Relationship Id="rId11" Type="http://schemas.openxmlformats.org/officeDocument/2006/relationships/hyperlink" Target="http://nww.docserv.wyss.nhs.uk/synergyiim/dist/?val=201603151602060042931043_005" TargetMode="External"/><Relationship Id="rId24" Type="http://schemas.openxmlformats.org/officeDocument/2006/relationships/hyperlink" Target="http://nww.docserv.wyss.nhs.uk/synergyiim/dist/?val=201603211927200009421292_005" TargetMode="External"/><Relationship Id="rId32" Type="http://schemas.openxmlformats.org/officeDocument/2006/relationships/hyperlink" Target="http://nww.docserv.wyss.nhs.uk/synergyiim/dist/?val=201603211927200008321292_005" TargetMode="External"/><Relationship Id="rId37" Type="http://schemas.openxmlformats.org/officeDocument/2006/relationships/hyperlink" Target="https://nww.einvoice-prod.sbs.nhs.uk:8179/invoicepdf/b085af37-e827-5ab7-adff-9b27df248efb" TargetMode="External"/><Relationship Id="rId40" Type="http://schemas.openxmlformats.org/officeDocument/2006/relationships/hyperlink" Target="https://nww.einvoice-prod.sbs.nhs.uk:8179/invoicepdf/9f7a74a7-63f2-53d9-a39e-f8e5cfe424ed" TargetMode="External"/><Relationship Id="rId45" Type="http://schemas.openxmlformats.org/officeDocument/2006/relationships/hyperlink" Target="http://nww.docserv.wyss.nhs.uk/synergyiim/dist/?val=201603171951530038531303_005" TargetMode="External"/><Relationship Id="rId53" Type="http://schemas.openxmlformats.org/officeDocument/2006/relationships/hyperlink" Target="http://nww.docserv.wyss.nhs.uk/synergyiim/dist/?val=20160623160426000413473_005" TargetMode="External"/><Relationship Id="rId58" Type="http://schemas.openxmlformats.org/officeDocument/2006/relationships/hyperlink" Target="http://nww.docserv.wyss.nhs.uk/synergyiim/dist/?val=20160617185015000033763_001" TargetMode="External"/><Relationship Id="rId66" Type="http://schemas.openxmlformats.org/officeDocument/2006/relationships/hyperlink" Target="http://nww.docserv.wyss.nhs.uk/synergyiim/dist/?val=20160630155530000412542_005" TargetMode="External"/><Relationship Id="rId74" Type="http://schemas.openxmlformats.org/officeDocument/2006/relationships/hyperlink" Target="http://nww.docserv.wyss.nhs.uk/synergyiim/dist/?val=20160620190227000032992_001" TargetMode="External"/><Relationship Id="rId79" Type="http://schemas.openxmlformats.org/officeDocument/2006/relationships/hyperlink" Target="http://nww.docserv.wyss.nhs.uk/synergyiim/dist/?val=20160620190227000072992_001" TargetMode="External"/><Relationship Id="rId87" Type="http://schemas.openxmlformats.org/officeDocument/2006/relationships/hyperlink" Target="https://nww.einvoice-prod.sbs.nhs.uk:8179/invoicepdf/83dfc54a-ff40-51df-ba5e-f0fb09622d47" TargetMode="External"/><Relationship Id="rId102" Type="http://schemas.openxmlformats.org/officeDocument/2006/relationships/printerSettings" Target="../printerSettings/printerSettings3.bin"/><Relationship Id="rId5" Type="http://schemas.openxmlformats.org/officeDocument/2006/relationships/hyperlink" Target="http://nww.docserv.wyss.nhs.uk/synergyiim/dist/?val=20160426162811000542522_005" TargetMode="External"/><Relationship Id="rId61" Type="http://schemas.openxmlformats.org/officeDocument/2006/relationships/hyperlink" Target="http://nww.docserv.wyss.nhs.uk/synergyiim/dist/?val=201603161756390013331153_005" TargetMode="External"/><Relationship Id="rId82" Type="http://schemas.openxmlformats.org/officeDocument/2006/relationships/hyperlink" Target="https://nww.einvoice-prod.sbs.nhs.uk:8179/invoicepdf/9519432a-b9d4-56d4-93a5-8548aa721f5d" TargetMode="External"/><Relationship Id="rId90" Type="http://schemas.openxmlformats.org/officeDocument/2006/relationships/hyperlink" Target="https://nww.einvoice-prod.sbs.nhs.uk:8179/invoicepdf/c6b5f154-9589-586e-9ffb-187ebb453764" TargetMode="External"/><Relationship Id="rId95" Type="http://schemas.openxmlformats.org/officeDocument/2006/relationships/hyperlink" Target="http://nww.docserv.wyss.nhs.uk/synergyiim/dist/?val=20160728174518000123693_005" TargetMode="External"/><Relationship Id="rId19" Type="http://schemas.openxmlformats.org/officeDocument/2006/relationships/hyperlink" Target="https://nww.einvoice-prod.sbs.nhs.uk:8179/invoicepdf/89a67611-9509-536b-ac55-a6a29b8d5bd0" TargetMode="External"/><Relationship Id="rId14" Type="http://schemas.openxmlformats.org/officeDocument/2006/relationships/hyperlink" Target="http://nww.docserv.wyss.nhs.uk/synergyiim/dist/?val=20160516172752000691781_005" TargetMode="External"/><Relationship Id="rId22" Type="http://schemas.openxmlformats.org/officeDocument/2006/relationships/hyperlink" Target="http://nww.docserv.wyss.nhs.uk/synergyiim/dist/?val=20160503172550000973773_005" TargetMode="External"/><Relationship Id="rId27" Type="http://schemas.openxmlformats.org/officeDocument/2006/relationships/hyperlink" Target="http://nww.docserv.wyss.nhs.uk/synergyiim/dist/?val=201603171951530011831303_005" TargetMode="External"/><Relationship Id="rId30" Type="http://schemas.openxmlformats.org/officeDocument/2006/relationships/hyperlink" Target="http://nww.docserv.wyss.nhs.uk/synergyiim/dist/?val=201603211927200008421292_005" TargetMode="External"/><Relationship Id="rId35" Type="http://schemas.openxmlformats.org/officeDocument/2006/relationships/hyperlink" Target="http://nww.docserv.wyss.nhs.uk/synergyiim/dist/?val=20160419132319001162382_005" TargetMode="External"/><Relationship Id="rId43" Type="http://schemas.openxmlformats.org/officeDocument/2006/relationships/hyperlink" Target="http://nww.docserv.wyss.nhs.uk/synergyiim/dist/?val=20160601172258005831791_005" TargetMode="External"/><Relationship Id="rId48" Type="http://schemas.openxmlformats.org/officeDocument/2006/relationships/hyperlink" Target="http://nww.docserv.wyss.nhs.uk/synergyiim/dist/?val=201603171951530038031303_005" TargetMode="External"/><Relationship Id="rId56" Type="http://schemas.openxmlformats.org/officeDocument/2006/relationships/hyperlink" Target="http://nww.docserv.wyss.nhs.uk/synergyiim/dist/?val=201603142000550034121202_005" TargetMode="External"/><Relationship Id="rId64" Type="http://schemas.openxmlformats.org/officeDocument/2006/relationships/hyperlink" Target="http://nww.docserv.wyss.nhs.uk/synergyiim/dist/?val=20160603173816000013713_005" TargetMode="External"/><Relationship Id="rId69" Type="http://schemas.openxmlformats.org/officeDocument/2006/relationships/hyperlink" Target="http://nww.docserv.wyss.nhs.uk/synergyiim/dist/?val=20160429142947002643353_005" TargetMode="External"/><Relationship Id="rId77" Type="http://schemas.openxmlformats.org/officeDocument/2006/relationships/hyperlink" Target="http://nww.docserv.wyss.nhs.uk/synergyiim/dist/?val=201603232014510018721452_005" TargetMode="External"/><Relationship Id="rId100" Type="http://schemas.openxmlformats.org/officeDocument/2006/relationships/hyperlink" Target="http://nww.docserv.wyss.nhs.uk/synergyiim/dist/?val=20160718140128003033403_005" TargetMode="External"/><Relationship Id="rId8" Type="http://schemas.openxmlformats.org/officeDocument/2006/relationships/hyperlink" Target="http://nww.docserv.wyss.nhs.uk/synergyiim/dist/?val=20160302172618001311801_005" TargetMode="External"/><Relationship Id="rId51" Type="http://schemas.openxmlformats.org/officeDocument/2006/relationships/hyperlink" Target="http://nww.docserv.wyss.nhs.uk/synergyiim/dist/?val=201603171951530038431303_005" TargetMode="External"/><Relationship Id="rId72" Type="http://schemas.openxmlformats.org/officeDocument/2006/relationships/hyperlink" Target="http://nww.docserv.wyss.nhs.uk/synergyiim/dist/?val=20160620190227000042992_001" TargetMode="External"/><Relationship Id="rId80" Type="http://schemas.openxmlformats.org/officeDocument/2006/relationships/hyperlink" Target="http://nww.docserv.wyss.nhs.uk/synergyiim/dist/?val=20160802185357004263723_005" TargetMode="External"/><Relationship Id="rId85" Type="http://schemas.openxmlformats.org/officeDocument/2006/relationships/hyperlink" Target="https://nww.einvoice-prod.sbs.nhs.uk:8179/invoicepdf/6257875c-8289-5d4f-9f10-76012728fb32" TargetMode="External"/><Relationship Id="rId93" Type="http://schemas.openxmlformats.org/officeDocument/2006/relationships/hyperlink" Target="http://nww.docserv.wyss.nhs.uk/synergyiim/dist/?val=20160728174518000103693_005" TargetMode="External"/><Relationship Id="rId98" Type="http://schemas.openxmlformats.org/officeDocument/2006/relationships/hyperlink" Target="http://nww.docserv.wyss.nhs.uk/synergyiim/dist/?val=20160623173636001691611_005" TargetMode="External"/><Relationship Id="rId3" Type="http://schemas.openxmlformats.org/officeDocument/2006/relationships/hyperlink" Target="https://nww.einvoice-prod.sbs.nhs.uk:8179/invoicepdf/4a70f025-d9e4-5e83-a997-5290a404d8e4" TargetMode="External"/><Relationship Id="rId12" Type="http://schemas.openxmlformats.org/officeDocument/2006/relationships/hyperlink" Target="http://nww.docserv.wyss.nhs.uk/synergyiim/dist/?val=20160401151902001043223_005" TargetMode="External"/><Relationship Id="rId17" Type="http://schemas.openxmlformats.org/officeDocument/2006/relationships/hyperlink" Target="https://nww.einvoice-prod.sbs.nhs.uk:8179/invoicepdf/47545ccd-8754-53c3-836f-d0f49474c0cb" TargetMode="External"/><Relationship Id="rId25" Type="http://schemas.openxmlformats.org/officeDocument/2006/relationships/hyperlink" Target="http://nww.docserv.wyss.nhs.uk/synergyiim/dist/?val=20160503172550000963773_005" TargetMode="External"/><Relationship Id="rId33" Type="http://schemas.openxmlformats.org/officeDocument/2006/relationships/hyperlink" Target="http://nww.docserv.wyss.nhs.uk/synergyiim/dist/?val=201603161732390000921082_005" TargetMode="External"/><Relationship Id="rId38" Type="http://schemas.openxmlformats.org/officeDocument/2006/relationships/hyperlink" Target="https://nww.einvoice-prod.sbs.nhs.uk:8179/invoicepdf/da5251ad-f145-5236-8e50-8d02c931edfa" TargetMode="External"/><Relationship Id="rId46" Type="http://schemas.openxmlformats.org/officeDocument/2006/relationships/hyperlink" Target="http://nww.docserv.wyss.nhs.uk/synergyiim/dist/?val=201603171951530038231303_005" TargetMode="External"/><Relationship Id="rId59" Type="http://schemas.openxmlformats.org/officeDocument/2006/relationships/hyperlink" Target="http://nww.docserv.wyss.nhs.uk/synergyiim/dist/?val=201603171951530011631303_005" TargetMode="External"/><Relationship Id="rId67" Type="http://schemas.openxmlformats.org/officeDocument/2006/relationships/hyperlink" Target="http://nww.docserv.wyss.nhs.uk/synergyiim/dist/?val=20160615110607000981161_005" TargetMode="External"/><Relationship Id="rId20" Type="http://schemas.openxmlformats.org/officeDocument/2006/relationships/hyperlink" Target="https://nww.einvoice-prod.sbs.nhs.uk:8179/invoicepdf/0c00c89b-10e8-5838-a48d-8689967f2503" TargetMode="External"/><Relationship Id="rId41" Type="http://schemas.openxmlformats.org/officeDocument/2006/relationships/hyperlink" Target="http://nww.docserv.wyss.nhs.uk/synergyiim/dist/?val=201603211927200009221292_005" TargetMode="External"/><Relationship Id="rId54" Type="http://schemas.openxmlformats.org/officeDocument/2006/relationships/hyperlink" Target="http://nww.docserv.wyss.nhs.uk/synergyiim/dist/?val=20160623173636001741611_005" TargetMode="External"/><Relationship Id="rId62" Type="http://schemas.openxmlformats.org/officeDocument/2006/relationships/hyperlink" Target="http://nww.docserv.wyss.nhs.uk/synergyiim/dist/?val=20160617151509000273423_005" TargetMode="External"/><Relationship Id="rId70" Type="http://schemas.openxmlformats.org/officeDocument/2006/relationships/hyperlink" Target="http://nww.docserv.wyss.nhs.uk/synergyiim/dist/?val=20160519124118005103183_005" TargetMode="External"/><Relationship Id="rId75" Type="http://schemas.openxmlformats.org/officeDocument/2006/relationships/hyperlink" Target="http://nww.docserv.wyss.nhs.uk/synergyiim/dist/?val=20160620190227000062992_001" TargetMode="External"/><Relationship Id="rId83" Type="http://schemas.openxmlformats.org/officeDocument/2006/relationships/hyperlink" Target="https://nww.einvoice-prod.sbs.nhs.uk:8179/invoicepdf/bcc7a370-325e-5e9c-9507-7c4f4256cb9d" TargetMode="External"/><Relationship Id="rId88" Type="http://schemas.openxmlformats.org/officeDocument/2006/relationships/hyperlink" Target="https://nww.einvoice-prod.sbs.nhs.uk:8179/invoicepdf/4618bcff-2da8-52ea-b94c-20c529b43f76" TargetMode="External"/><Relationship Id="rId91" Type="http://schemas.openxmlformats.org/officeDocument/2006/relationships/hyperlink" Target="http://nww.docserv.wyss.nhs.uk/synergyiim/dist/?val=20160818170005001481511_005" TargetMode="External"/><Relationship Id="rId96" Type="http://schemas.openxmlformats.org/officeDocument/2006/relationships/hyperlink" Target="http://nww.docserv.wyss.nhs.uk/synergyiim/dist/?val=20160601172258005801791_005" TargetMode="External"/><Relationship Id="rId1" Type="http://schemas.openxmlformats.org/officeDocument/2006/relationships/hyperlink" Target="https://nww.einvoice-prod.sbs.nhs.uk:8179/invoicepdf/24f09a64-e889-50bb-930d-dd52511a6541" TargetMode="External"/><Relationship Id="rId6" Type="http://schemas.openxmlformats.org/officeDocument/2006/relationships/hyperlink" Target="http://nww.docserv.wyss.nhs.uk/synergyiim/dist/?val=201603161732390001021082_005" TargetMode="External"/><Relationship Id="rId15" Type="http://schemas.openxmlformats.org/officeDocument/2006/relationships/hyperlink" Target="http://nww.docserv.wyss.nhs.uk/synergyiim/dist/?val=20160704194842000541811_005" TargetMode="External"/><Relationship Id="rId23" Type="http://schemas.openxmlformats.org/officeDocument/2006/relationships/hyperlink" Target="http://nww.docserv.wyss.nhs.uk/synergyiim/dist/?val=201603211927200009521292_005" TargetMode="External"/><Relationship Id="rId28" Type="http://schemas.openxmlformats.org/officeDocument/2006/relationships/hyperlink" Target="http://nww.docserv.wyss.nhs.uk/synergyiim/dist/?val=201603171951530011731303_005" TargetMode="External"/><Relationship Id="rId36" Type="http://schemas.openxmlformats.org/officeDocument/2006/relationships/hyperlink" Target="http://nww.docserv.wyss.nhs.uk/synergyiim/dist/?val=201603161732390001121082_005" TargetMode="External"/><Relationship Id="rId49" Type="http://schemas.openxmlformats.org/officeDocument/2006/relationships/hyperlink" Target="http://nww.docserv.wyss.nhs.uk/synergyiim/dist/?val=201603171951530038131303_005" TargetMode="External"/><Relationship Id="rId57" Type="http://schemas.openxmlformats.org/officeDocument/2006/relationships/hyperlink" Target="http://nww.docserv.wyss.nhs.uk/synergyiim/dist/?val=201603142000550034021202_005" TargetMode="External"/><Relationship Id="rId10" Type="http://schemas.openxmlformats.org/officeDocument/2006/relationships/hyperlink" Target="http://nww.docserv.wyss.nhs.uk/synergyiim/dist/?val=20160315153222002913873_005" TargetMode="External"/><Relationship Id="rId31" Type="http://schemas.openxmlformats.org/officeDocument/2006/relationships/hyperlink" Target="http://nww.docserv.wyss.nhs.uk/synergyiim/dist/?val=201603161732390001321082_005" TargetMode="External"/><Relationship Id="rId44" Type="http://schemas.openxmlformats.org/officeDocument/2006/relationships/hyperlink" Target="http://nww.docserv.wyss.nhs.uk/synergyiim/dist/?val=20160601172258005821791_005" TargetMode="External"/><Relationship Id="rId52" Type="http://schemas.openxmlformats.org/officeDocument/2006/relationships/hyperlink" Target="http://nww.docserv.wyss.nhs.uk/synergyiim/dist/?val=201603171951530023131303_005" TargetMode="External"/><Relationship Id="rId60" Type="http://schemas.openxmlformats.org/officeDocument/2006/relationships/hyperlink" Target="http://nww.docserv.wyss.nhs.uk/synergyiim/dist/?val=20160513142043000373363_005" TargetMode="External"/><Relationship Id="rId65" Type="http://schemas.openxmlformats.org/officeDocument/2006/relationships/hyperlink" Target="http://nww.docserv.wyss.nhs.uk/synergyiim/dist/?val=20160620142732001243533_005" TargetMode="External"/><Relationship Id="rId73" Type="http://schemas.openxmlformats.org/officeDocument/2006/relationships/hyperlink" Target="http://nww.docserv.wyss.nhs.uk/synergyiim/dist/?val=20160617185015000013763_001" TargetMode="External"/><Relationship Id="rId78" Type="http://schemas.openxmlformats.org/officeDocument/2006/relationships/hyperlink" Target="http://nww.docserv.wyss.nhs.uk/synergyiim/dist/?val=20160504175354001691741_005" TargetMode="External"/><Relationship Id="rId81" Type="http://schemas.openxmlformats.org/officeDocument/2006/relationships/hyperlink" Target="https://nww.einvoice-prod.sbs.nhs.uk:8179/invoicepdf/391cfcc6-a598-5080-bdbc-64d8f0e8435b" TargetMode="External"/><Relationship Id="rId86" Type="http://schemas.openxmlformats.org/officeDocument/2006/relationships/hyperlink" Target="https://nww.einvoice-prod.sbs.nhs.uk:8179/invoicepdf/d1e5f850-e253-53cc-9f5b-24a5c45e1044" TargetMode="External"/><Relationship Id="rId94" Type="http://schemas.openxmlformats.org/officeDocument/2006/relationships/hyperlink" Target="http://nww.docserv.wyss.nhs.uk/synergyiim/dist/?val=20160728174518000113693_005" TargetMode="External"/><Relationship Id="rId99" Type="http://schemas.openxmlformats.org/officeDocument/2006/relationships/hyperlink" Target="http://nww.docserv.wyss.nhs.uk/synergyiim/dist/?val=20160712113139002771131_005" TargetMode="External"/><Relationship Id="rId101" Type="http://schemas.openxmlformats.org/officeDocument/2006/relationships/hyperlink" Target="http://nww.docserv.wyss.nhs.uk/synergyiim/dist/?val=20160705164824000023703_001" TargetMode="External"/><Relationship Id="rId4" Type="http://schemas.openxmlformats.org/officeDocument/2006/relationships/hyperlink" Target="https://nww.einvoice-prod.sbs.nhs.uk:8179/invoicepdf/1b1048f4-b425-5f2d-a580-8fd9eba1e5f6" TargetMode="External"/><Relationship Id="rId9" Type="http://schemas.openxmlformats.org/officeDocument/2006/relationships/hyperlink" Target="http://nww.docserv.wyss.nhs.uk/synergyiim/dist/?val=20160302172618001321801_005" TargetMode="External"/><Relationship Id="rId13" Type="http://schemas.openxmlformats.org/officeDocument/2006/relationships/hyperlink" Target="http://nww.docserv.wyss.nhs.uk/synergyiim/dist/?val=20160311114205002753133_005" TargetMode="External"/><Relationship Id="rId18" Type="http://schemas.openxmlformats.org/officeDocument/2006/relationships/hyperlink" Target="http://nww.docserv.wyss.nhs.uk/synergyiim/dist/?val=20160503172550000953773_005" TargetMode="External"/><Relationship Id="rId39" Type="http://schemas.openxmlformats.org/officeDocument/2006/relationships/hyperlink" Target="https://nww.einvoice-prod.sbs.nhs.uk:8179/invoicepdf/b55b6cfa-a173-5594-888d-80e7fcc2db71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1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lectrical%20-%20EICR%20Reports\EICR%20Reports\Luton%20&amp;%20Beds\Florence%20Ball%20House" TargetMode="External"/><Relationship Id="rId1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Gas%2016-17" TargetMode="External"/><Relationship Id="rId3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Asbestos\Survey%20Reports" TargetMode="External"/><Relationship Id="rId1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Facilities\Adam%20Toll%20Facilities\DEC's\Green%202020\DEC's%202018\Bedford%20and%20Luton" TargetMode="External"/><Relationship Id="rId1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2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1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CCTV" TargetMode="External"/><Relationship Id="rId20" Type="http://schemas.openxmlformats.org/officeDocument/2006/relationships/printerSettings" Target="../printerSettings/printerSettings4.bin"/><Relationship Id="rId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Adam%20Toll%20Facilities\Emergency%20Lighting" TargetMode="External"/><Relationship Id="rId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Estates%20Compliance\Karen's%20files\Legionella%20L8\Water%20Risk%20Assessments\Bedford%20&amp;%20Luton" TargetMode="External"/><Relationship Id="rId1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1.%20ESTATES%202015\6%20Facet%20Surveys%202015" TargetMode="External"/><Relationship Id="rId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Facilities\UTILITIES\Invoices%2016-17\Water%2016-17" TargetMode="External"/><Relationship Id="rId1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PAT%20Testing" TargetMode="External"/><Relationship Id="rId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DRAWINGS%20ALL%20SITES\2016%20DWG%20and%20PDF's\PDF%20CAD%20Drawings\Bedford%20&amp;%20Luton" TargetMode="External"/><Relationship Id="rId19" Type="http://schemas.openxmlformats.org/officeDocument/2006/relationships/hyperlink" Target="https://www.google.co.uk/maps/place/35+Alexandra+Rd,+Bedford+MK40+1JB/@52.1369398,-0.4776271,17z/data=!3m1!4b1!4m5!3m4!1s0x4877b6ce0342f4f1:0x54afb8c2903a560a!8m2!3d52.1369365!4d-0.4754384" TargetMode="External"/><Relationship Id="rId4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9" Type="http://schemas.openxmlformats.org/officeDocument/2006/relationships/hyperlink" Target="https://www.google.co.uk/maps/place/28+Bromham+Rd,+Biddenham,+Bedford+MK40+4AF/@52.1428576,-0.50469,17z/data=!3m1!4b1!4m5!3m4!1s0x4877b1216f2326a1:0x927ac7c6481dd685!8m2!3d52.1428543!4d-0.5025013" TargetMode="External"/><Relationship Id="rId1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Content.IE5\AppData\Roaming\Estates%20Compliance\Karen's%20files\Emergency%20Light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ogle.co.uk/maps/@51.5180347,-0.0673354,17z" TargetMode="External"/><Relationship Id="rId1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Royal%20London%20Hospital\Royal%20London%20Out-patient%20Dept-Third%20Floor.pdf" TargetMode="External"/><Relationship Id="rId1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ree%20Colts%20Lane" TargetMode="External"/><Relationship Id="rId3" Type="http://schemas.openxmlformats.org/officeDocument/2006/relationships/hyperlink" Target="https://www.google.co.uk/maps/place/London+E2+9NJ/@51.5322119,-0.0561601,727m/data=!3m2!1e3!4b1!4m5!3m4!1s0x48761cdc15f62eab:0x94c459ba35546d34!8m2!3d51.532133!4d-0.054028?hl=en" TargetMode="External"/><Relationship Id="rId7" Type="http://schemas.openxmlformats.org/officeDocument/2006/relationships/hyperlink" Target="https://www.google.co.uk/maps/place/Emanuel+Miller+Centre/@51.5112141,-0.0310327,17z/data=!3m1!4b1!4m5!3m4!1s0x487602cb8daee103:0xefc96af47c06f95c!8m2!3d51.5112108!4d-0.028844" TargetMode="External"/><Relationship Id="rId12" Type="http://schemas.openxmlformats.org/officeDocument/2006/relationships/hyperlink" Target="file://\\mh25-hq-fs.xelcmht.nhs.uk\Estates&amp;Capital$\.%20ESTATES%20%20%202016%20%20%20FRONT%20PAGE%20Information\DRAWINGS%20ALL%20SITES\Historic%20Drawings%20and%20Revisions\PDF%20Drawings%20All%20Sites\Greatorex%20St\Greatorex%20Proposed%20Layout%20AOS%20proposal%20Gloria%20modification%2024.10.11-Grnd%20Floor%20Rev.G.pdf" TargetMode="External"/><Relationship Id="rId1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e%20Green\Original-existing" TargetMode="External"/><Relationship Id="rId2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1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Relationship Id="rId1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6" Type="http://schemas.openxmlformats.org/officeDocument/2006/relationships/hyperlink" Target="https://www.google.co.uk/maps/place/Glasshouse+Fields,+London+E1W/@51.5106821,-0.0490088,17z/data=!3m1!4b1!4m5!3m4!1s0x487602d5f5fe4e57:0x7f1c762ee02e94c1!8m2!3d51.5112734!4d-0.0470241" TargetMode="External"/><Relationship Id="rId1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Emmanuel%20Miller" TargetMode="External"/><Relationship Id="rId5" Type="http://schemas.openxmlformats.org/officeDocument/2006/relationships/hyperlink" Target="https://www.google.co.uk/maps/search/Royal+London+Hospital,+3rd+floor+Out+Patient+Building,+Lodon+E1+1BB++/@51.5029728,-0.0335105,13z/data=!3m1!4b1" TargetMode="External"/><Relationship Id="rId1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Relationship Id="rId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Burdett%20House" TargetMode="External"/><Relationship Id="rId4" Type="http://schemas.openxmlformats.org/officeDocument/2006/relationships/hyperlink" Target="https://www.google.co.uk/maps/place/Old+Montague+St,+London+E1+5NN/@51.5183684,-0.0667101,362m/data=!3m1!1e3!4m5!3m4!1s0x48761ccba4f1e0cf:0x20f9ea756cf0925f!8m2!3d51.5182036!4d-0.066542" TargetMode="External"/><Relationship Id="rId9" Type="http://schemas.openxmlformats.org/officeDocument/2006/relationships/hyperlink" Target="https://www.google.co.uk/maps/place/51+Three+Colts+Ln,+London+E2/@51.5246623,-0.0579158,17z/data=!3m1!4b1!4m5!3m4!1s0x48761cd063ecadf1:0x360f6ca6b0e5d3ad!8m2!3d51.524659!4d-0.0557271" TargetMode="External"/><Relationship Id="rId1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ogle.co.uk/maps/place/First+Ave,+London+E13+8AP/@51.5262338,0.0192282,17z/data=!3m1!4b1!4m5!3m4!1s0x47d8a7e86c351725:0xbcc8f389e3c11970!8m2!3d51.5264008!4d0.0217021" TargetMode="External"/><Relationship Id="rId11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Main%20Reception" TargetMode="External"/><Relationship Id="rId21" Type="http://schemas.openxmlformats.org/officeDocument/2006/relationships/hyperlink" Target="https://www.google.co.uk/maps/place/Newham+Centre+for+Mental+Health/@51.5202213,0.0364315,17z/data=!3m1!4b1!4m5!3m4!1s0x47d8a7d07fb4d2fb:0x3333f6154519f2d5!8m2!3d51.520218!4d0.0386202" TargetMode="External"/><Relationship Id="rId42" Type="http://schemas.openxmlformats.org/officeDocument/2006/relationships/hyperlink" Target="https://www.google.co.uk/maps/place/Wolfson+House/@51.5685394,-0.09688,17z/data=!3m1!4b1!4m5!3m4!1s0x48761b881a29e44b:0x918e41b4dd9a71ae!8m2!3d51.5685394!4d-0.0946913" TargetMode="External"/><Relationship Id="rId47" Type="http://schemas.openxmlformats.org/officeDocument/2006/relationships/hyperlink" Target="https://www.google.co.uk/maps/place/Torrington+Park+Group+Practice/@51.6170046,-0.1771708,17z/data=!3m1!4b1!4m5!3m4!1s0x487619e8f1c05005:0x7d0fcf7460ea9ece!8m2!3d51.6170046!4d-0.1749821" TargetMode="External"/><Relationship Id="rId63" Type="http://schemas.openxmlformats.org/officeDocument/2006/relationships/hyperlink" Target="https://www.google.co.uk/maps/place/Shrewsbury+Health+Centre/@51.5391012,0.0420665,17z/data=!3m1!4b1!4m5!3m4!1s0x47d8a7b3c57bebc7:0xba0789db1c39ea4d!8m2!3d51.5390979!4d0.0442552" TargetMode="External"/><Relationship Id="rId68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84" Type="http://schemas.openxmlformats.org/officeDocument/2006/relationships/hyperlink" Target="https://www.google.co.uk/maps/place/Crombie+House/@51.9176887,-0.6596086,17z/data=!3m1!4b1!4m5!3m4!1s0x4876514640948a21:0x2e5d87725663ae74!8m2!3d51.9176854!4d-0.6574199" TargetMode="External"/><Relationship Id="rId89" Type="http://schemas.openxmlformats.org/officeDocument/2006/relationships/hyperlink" Target="https://www.google.co.uk/maps/place/3A+Woburn+Rd,+Bedford+MK40+1EG/@52.1376133,-0.4786777,17z/data=!3m1!4b1!4m5!3m4!1s0x4877b6d2040ab0c1:0xdf0ad783ff2efb59!8m2!3d52.13761!4d-0.476489" TargetMode="External"/><Relationship Id="rId11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Burdett%20House" TargetMode="External"/><Relationship Id="rId13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Relationship Id="rId13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2016%20DWG%20and%20PDF's\PDF%20CAD%20Drawings\East%20London\Trustwide\Alie%20St" TargetMode="External"/><Relationship Id="rId15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Historic%20Drawings%20and%20Revisions\PDF%20Drawings%20All%20Sites\Barkentine\AGA-012-D-Model.pdf" TargetMode="External"/><Relationship Id="rId15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Primrose%20Resource" TargetMode="External"/><Relationship Id="rId16" Type="http://schemas.openxmlformats.org/officeDocument/2006/relationships/hyperlink" Target="https://www.google.co.uk/maps/place/John+Scott+Health+Centre/@51.5684616,-0.0956329,17z/data=!4m8!1m2!2m1!1sJohn+Scott+Health+Centre,+Green+Lane,+London,+N4+2EY,+Part+1st+Floor+!3m4!1s0x48761b880016b1e9:0xc640be0a2efaacf9!8m2!3d51.5686985!4d-0.0932401" TargetMode="External"/><Relationship Id="rId10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115%20Balaam%20St" TargetMode="External"/><Relationship Id="rId11" Type="http://schemas.openxmlformats.org/officeDocument/2006/relationships/hyperlink" Target="https://www.google.co.uk/maps/place/51+Three+Colts+Ln,+London+E2/@51.5246623,-0.0579158,17z/data=!3m1!4b1!4m5!3m4!1s0x48761cd063ecadf1:0x360f6ca6b0e5d3ad!8m2!3d51.524659!4d-0.0557271" TargetMode="External"/><Relationship Id="rId32" Type="http://schemas.openxmlformats.org/officeDocument/2006/relationships/hyperlink" Target="https://www.google.co.uk/maps/place/Upper+Road+Grange+Road/@51.5261292,0.0216804,17z/data=!4m13!1m7!3m6!1s0x47d8a7c2afe939b3:0xe710667903f827e!2s119+Balaam+St,+London+E13!3b1!8m2!3d51.5261259!4d0.0238691!3m4!1s0x47d8a7e8b5bb511b:0x49ed6f64376053f5!8m2!3d5" TargetMode="External"/><Relationship Id="rId37" Type="http://schemas.openxmlformats.org/officeDocument/2006/relationships/hyperlink" Target="https://www.google.co.uk/maps/place/University+Of+East+London,+Stratford+Campus/@51.5455508,0.0279875,15z/data=!4m8!1m2!2m1!1sUniveristy+of+East+London,+Straftord,+London+E15!3m4!1s0x0:0x2bfa50f91e1850de!8m2!3d51.5443434!4d0.0097927" TargetMode="External"/><Relationship Id="rId53" Type="http://schemas.openxmlformats.org/officeDocument/2006/relationships/hyperlink" Target="https://www.google.co.uk/maps/place/Stratford+Office+Village,+London/@51.5417313,0.0050365,19z/data=!4m8!1m2!2m1!1sStratford+Office+Village,+Units+7%268,+London+E15+4EA!3m4!1s0x47d8a7895c84c1cd:0xac8e8509c51705af!8m2!3d51.5418702!4d0.0048618" TargetMode="External"/><Relationship Id="rId58" Type="http://schemas.openxmlformats.org/officeDocument/2006/relationships/hyperlink" Target="https://www.google.co.uk/maps/place/E12+Health+-+The+Centre+Manor+Park/@51.5479115,0.0518732,17z/data=!3m1!4b1!4m5!3m4!1s0x47d8a651935e724b:0xa261af41469c6655!8m2!3d51.5479082!4d0.0540619" TargetMode="External"/><Relationship Id="rId74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79" Type="http://schemas.openxmlformats.org/officeDocument/2006/relationships/hyperlink" Target="https://www.google.co.uk/maps/place/Mental+Health+Day+Care+Centre/@52.1265519,-0.4578946,17z/data=!4m8!1m2!2m1!1sBarford+Avenue,+29+Barford+Ave,+Bedford,+MK42+0DS!3m4!1s0x4877b69530c59a5f:0x78c87ae4ec4af9f4!8m2!3d52.1261438!4d-0.4558397" TargetMode="External"/><Relationship Id="rId102" Type="http://schemas.openxmlformats.org/officeDocument/2006/relationships/hyperlink" Target="https://www.google.co.uk/maps/place/Whichello's+Wharf+House+the+Elms,+Stoke+Rd,+Leighton+Buzzard,+Central+Bedfordshire+LU7+2TD/@51.9174103,-0.6738871,17z/data=!3m1!4b1!4m5!3m4!1s0x487656b4cf58f2b3:0x60e7fb445ea49bc3!8m2!3d51.917407!4d-0.6716984" TargetMode="External"/><Relationship Id="rId12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Joyce%20Campbell\Joyce%20Campbell_1st%20%20Grnd%20Floors_020413.pdf" TargetMode="External"/><Relationship Id="rId12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Romford%20Road" TargetMode="External"/><Relationship Id="rId14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Lord%20Lister" TargetMode="External"/><Relationship Id="rId14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West%20Beckton%20HC" TargetMode="External"/><Relationship Id="rId5" Type="http://schemas.openxmlformats.org/officeDocument/2006/relationships/hyperlink" Target="http://www.hempsons.co.uk/" TargetMode="External"/><Relationship Id="rId90" Type="http://schemas.openxmlformats.org/officeDocument/2006/relationships/hyperlink" Target="https://www.google.co.uk/maps/place/24+Grove+Pl,+Bedford+MK40+3LE/@52.1383091,-0.463668,17z/data=!3m1!4b1!4m5!3m4!1s0x4877b6dcdc6e848d:0x308e4d8e0d339c47!8m2!3d52.1383058!4d-0.4614793" TargetMode="External"/><Relationship Id="rId95" Type="http://schemas.openxmlformats.org/officeDocument/2006/relationships/hyperlink" Target="https://www.google.co.uk/maps/place/21+The+Crescent,+Bedford+MK40+2RT/@52.1410557,-0.4743489,17z/data=!3m1!4b1!4m5!3m4!1s0x4877b6d0e9ac4143:0xcd69ac341557af57!8m2!3d52.1410524!4d-0.4721602" TargetMode="External"/><Relationship Id="rId16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Shore%20Road" TargetMode="External"/><Relationship Id="rId165" Type="http://schemas.openxmlformats.org/officeDocument/2006/relationships/printerSettings" Target="../printerSettings/printerSettings5.bin"/><Relationship Id="rId22" Type="http://schemas.openxmlformats.org/officeDocument/2006/relationships/hyperlink" Target="https://www.google.co.uk/maps/place/Newham+Centre+for+Mental+Health/@51.5202213,0.0364315,17z/data=!3m1!4b1!4m5!3m4!1s0x47d8a7d07fb4d2fb:0x3333f6154519f2d5!8m2!3d51.520218!4d0.0386202" TargetMode="External"/><Relationship Id="rId27" Type="http://schemas.openxmlformats.org/officeDocument/2006/relationships/hyperlink" Target="https://www.google.co.uk/maps/place/Shrewsbury+Health+Centre/@51.5262625,0.0039073,14z/data=!4m8!1m2!2m1!1s+Shrewsbury+Centre,++Shrewsbury+Road,+Forest+Gate,+London,+E7+8QR!3m4!1s0x47d8a7b3c57bebc7:0xba0789db1c39ea4d!8m2!3d51.5390979!4d0.0442552" TargetMode="External"/><Relationship Id="rId43" Type="http://schemas.openxmlformats.org/officeDocument/2006/relationships/hyperlink" Target="https://www.google.co.uk/maps/place/9+Alie+St,+London+E1+8DE/@51.5136913,-0.0743128,17z/data=!3m1!4b1!4m5!3m4!1s0x4876034aea7adaa5:0xd54ec84feee94d85!8m2!3d51.5136913!4d-0.0721241" TargetMode="External"/><Relationship Id="rId48" Type="http://schemas.openxmlformats.org/officeDocument/2006/relationships/hyperlink" Target="https://www.google.co.uk/maps/place/Mill+Hill+Clinic/@51.6155426,-0.2462361,17z/data=!3m1!4b1!4m5!3m4!1s0x487616dc7032e9db:0x92038245d06dd9ef!8m2!3d51.6155426!4d-0.2440474" TargetMode="External"/><Relationship Id="rId64" Type="http://schemas.openxmlformats.org/officeDocument/2006/relationships/hyperlink" Target="https://www.google.co.uk/maps/place/Charter+House,+Alma+Street/@51.8810419,-0.4211659,17z/data=!4m5!3m4!1s0x4876485b1c41eedf:0x366495884be5fa71!8m2!3d51.8809311!4d-0.4185214" TargetMode="External"/><Relationship Id="rId69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1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John%20Howard%20Centre" TargetMode="External"/><Relationship Id="rId11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Millfields" TargetMode="External"/><Relationship Id="rId13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e%20Green\Original-existing" TargetMode="External"/><Relationship Id="rId13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PROPERTY%20MANAGEMENT%20%202016\LUTON%20Drawings\54%20Lewsey%20Road" TargetMode="External"/><Relationship Id="rId80" Type="http://schemas.openxmlformats.org/officeDocument/2006/relationships/hyperlink" Target="https://www.google.co.uk/maps/place/Beacon+House/@51.8882104,-0.5272854,17z/data=!3m1!4b1!4m5!3m4!1s0x48764f00b2908545:0x1ae84afd77ed28a!8m2!3d51.8882071!4d-0.5250967" TargetMode="External"/><Relationship Id="rId85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15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Centre%20Manor%20Park" TargetMode="External"/><Relationship Id="rId15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Anita%20House" TargetMode="External"/><Relationship Id="rId12" Type="http://schemas.openxmlformats.org/officeDocument/2006/relationships/hyperlink" Target="https://www.google.co.uk/maps/place/North+Hackney+Community+Mental+Health+Team/@51.5623504,-0.077171,17z/data=!3m1!4b1!4m5!3m4!1s0x48761c66b5574329:0xbbe4b8d0a710e908!8m2!3d51.5623471!4d-0.0749823" TargetMode="External"/><Relationship Id="rId17" Type="http://schemas.openxmlformats.org/officeDocument/2006/relationships/hyperlink" Target="https://www.google.co.uk/maps/place/15+Homerton+Row,+London+E9+6ET/@51.5493909,-0.0496781,17z/data=!3m1!4b1!4m5!3m4!1s0x48761cfd83a86713:0x9075c72a94c045ba!8m2!3d51.5493876!4d-0.0474894" TargetMode="External"/><Relationship Id="rId33" Type="http://schemas.openxmlformats.org/officeDocument/2006/relationships/hyperlink" Target="https://www.google.co.uk/maps/place/121+Balaam+St,+Plaistow,+London+E13+8AF/@51.5262193,0.021518,17z/data=!3m1!4b1!4m5!3m4!1s0x47d8a7e819461671:0x3c8cf756308f99c6!8m2!3d51.526216!4d0.0237067" TargetMode="External"/><Relationship Id="rId38" Type="http://schemas.openxmlformats.org/officeDocument/2006/relationships/hyperlink" Target="https://www.google.co.uk/maps/place/21+High+St+S,+London+E6+6EN/@51.5313381,0.0536015,17z/data=!3m1!4b1!4m5!3m4!1s0x47d8a636d7e2ec59:0x57e75da4f4fb25a!8m2!3d51.5313381!4d0.0557902" TargetMode="External"/><Relationship Id="rId59" Type="http://schemas.openxmlformats.org/officeDocument/2006/relationships/hyperlink" Target="https://www.google.co.uk/maps/place/Shrewsbury+Health+Centre/@51.5391012,0.0420665,17z/data=!3m1!4b1!4m5!3m4!1s0x47d8a7b3c57bebc7:0xba0789db1c39ea4d!8m2!3d51.5390979!4d0.0442552" TargetMode="External"/><Relationship Id="rId103" Type="http://schemas.openxmlformats.org/officeDocument/2006/relationships/hyperlink" Target="https://www.google.co.uk/maps/search/The+Elms,+Stoke+Road,+Linslade,+Leighton+Buzzard+LU7+2TD/@51.9174265,-0.6804532,15z/data=!3m1!4b1" TargetMode="External"/><Relationship Id="rId10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121%20Balaam%20St" TargetMode="External"/><Relationship Id="rId12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Katherine%20Road\494%20Katherine%20Road_Grnd%20%201st%20Floors_020413%20(2).pdf" TargetMode="External"/><Relationship Id="rId12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Royal%20London%20Hospital\Royal%20London%20Out-patient%20Dept-Third%20Floor.pdf" TargetMode="External"/><Relationship Id="rId54" Type="http://schemas.openxmlformats.org/officeDocument/2006/relationships/hyperlink" Target="https://www.google.co.uk/maps/place/Balaam+Park+Health+Centre/@51.5258439,0.0216348,17z/data=!4m5!3m4!1s0x47d8a7c2a96b38bd:0xb4f16b81bb7fed4!8m2!3d51.5258439!4d0.0238288" TargetMode="External"/><Relationship Id="rId70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75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91" Type="http://schemas.openxmlformats.org/officeDocument/2006/relationships/hyperlink" Target="https://www.google.co.uk/maps/place/28+Bromham+Rd,+Biddenham,+Bedford+MK40+4AF/@52.1428576,-0.50469,17z/data=!3m1!4b1!4m5!3m4!1s0x4877b1216f2326a1:0x927ac7c6481dd685!8m2!3d52.1428543!4d-0.5025013" TargetMode="External"/><Relationship Id="rId96" Type="http://schemas.openxmlformats.org/officeDocument/2006/relationships/hyperlink" Target="https://www.google.co.uk/maps/place/Wood+Lea+Clinic/@52.1529726,-0.5520695,17z/data=!3m1!4b1!4m5!3m4!1s0x4877b049577fa481:0x9989971060c5ad39!8m2!3d52.1529693!4d-0.5498808" TargetMode="External"/><Relationship Id="rId14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2016%20DWG%20and%20PDF's\DWG%20CAD%20Drawings\Bedford%20&amp;%20Luton\Charter%20House" TargetMode="External"/><Relationship Id="rId14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Shrewsbury%20Centre" TargetMode="External"/><Relationship Id="rId16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e%20Lodge" TargetMode="External"/><Relationship Id="rId166" Type="http://schemas.openxmlformats.org/officeDocument/2006/relationships/vmlDrawing" Target="../drawings/vmlDrawing2.vml"/><Relationship Id="rId1" Type="http://schemas.openxmlformats.org/officeDocument/2006/relationships/hyperlink" Target="https://www.duedil.com/company/00945263/bordcrest-properties-limited" TargetMode="External"/><Relationship Id="rId6" Type="http://schemas.openxmlformats.org/officeDocument/2006/relationships/hyperlink" Target="https://www.google.co.uk/maps/place/Old+Montague+St,+London+E1+5NN/@51.5183684,-0.0667101,362m/data=!3m1!1e3!4m5!3m4!1s0x48761ccba4f1e0cf:0x20f9ea756cf0925f!8m2!3d51.5182036!4d-0.066542" TargetMode="External"/><Relationship Id="rId15" Type="http://schemas.openxmlformats.org/officeDocument/2006/relationships/hyperlink" Target="https://www.google.co.uk/maps/place/East+London+NHS+Foundation+Trust/@51.5382711,-0.0510247,17z/data=!3m1!4b1!4m5!3m4!1s0x48761ce1b2bd6d61:0x5184ed5a8053dc1f!8m2!3d51.5382678!4d-0.048836" TargetMode="External"/><Relationship Id="rId23" Type="http://schemas.openxmlformats.org/officeDocument/2006/relationships/hyperlink" Target="https://www.google.co.uk/maps/place/Newham+Centre+for+Mental+Health/@51.5202213,0.0364315,17z/data=!3m1!4b1!4m5!3m4!1s0x47d8a7d07fb4d2fb:0x3333f6154519f2d5!8m2!3d51.520218!4d0.0386202" TargetMode="External"/><Relationship Id="rId28" Type="http://schemas.openxmlformats.org/officeDocument/2006/relationships/hyperlink" Target="https://www.google.co.uk/maps/place/385+Barking+Rd,+London+E6+2JT/@51.5332706,0.0525193,17z/data=!3m1!4b1!4m5!3m4!1s0x47d8a636f80e186b:0x35c9d5c51b245d72!8m2!3d51.5332673!4d0.054708" TargetMode="External"/><Relationship Id="rId36" Type="http://schemas.openxmlformats.org/officeDocument/2006/relationships/hyperlink" Target="https://www.google.co.uk/maps/place/494+Katherine+Rd,+London+E7+8DP/@51.5455344,0.0345536,17z/data=!3m1!4b1!4m5!3m4!1s0x47d8a7b03e04f813:0x248ecbcb87460a7b!8m2!3d51.5455311!4d0.0367423" TargetMode="External"/><Relationship Id="rId49" Type="http://schemas.openxmlformats.org/officeDocument/2006/relationships/hyperlink" Target="https://www.google.co.uk/maps/place/Watling+Clinic/@51.6072215,-0.2597654,17z/data=!4m8!1m2!2m1!1sWatling+Clinic,+36%C2%A0+Cressingham+Road,+Edgware,+Middlesex,+HA8+0RW!3m4!1s0x487616c84eef743b:0xb1886cce1501c8d9!8m2!3d51.6072172!4d-0.2575168" TargetMode="External"/><Relationship Id="rId57" Type="http://schemas.openxmlformats.org/officeDocument/2006/relationships/hyperlink" Target="https://www.google.co.uk/maps/place/West+Ham+Lane+Health+Centre/@51.5366221,0.0040161,17z/data=!3m1!4b1!4m5!3m4!1s0x47d8a78b611940d1:0x3620eab624e641b6!8m2!3d51.5366188!4d0.0062048" TargetMode="External"/><Relationship Id="rId10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19-21%20High%20St%20South\19-21%20High%20Street%20South_1st%20%20Grnd%20Floors_020413.pdf" TargetMode="External"/><Relationship Id="rId11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Whitbread%20Building\Whitbread%20Building.pdf" TargetMode="External"/><Relationship Id="rId11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Wolfson%20House" TargetMode="External"/><Relationship Id="rId12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Passmore%20Edwards" TargetMode="External"/><Relationship Id="rId10" Type="http://schemas.openxmlformats.org/officeDocument/2006/relationships/hyperlink" Target="https://www.google.co.uk/maps/@51.5180347,-0.0673354,17z" TargetMode="External"/><Relationship Id="rId31" Type="http://schemas.openxmlformats.org/officeDocument/2006/relationships/hyperlink" Target="https://www.google.co.uk/maps/place/117+Balaam+St,+London+E13/@51.5260708,0.0219508,17z/data=!3m1!4b1!4m5!3m4!1s0x47d8a7c2a5688d5d:0x9cb58b9e9f21b262!8m2!3d51.5260675!4d0.0241395" TargetMode="External"/><Relationship Id="rId44" Type="http://schemas.openxmlformats.org/officeDocument/2006/relationships/hyperlink" Target="https://www.google.co.uk/maps/place/Richmond+Royal+Hospital/@51.466793,-0.302586,17z/data=!3m1!4b1!4m5!3m4!1s0x48760c36a5461b1b:0x15c84a6baceebc30!8m2!3d51.466793!4d-0.3003973" TargetMode="External"/><Relationship Id="rId52" Type="http://schemas.openxmlformats.org/officeDocument/2006/relationships/hyperlink" Target="https://www.google.co.uk/maps/place/Grahame+Park+Health+Centre/@51.6015142,-0.2464186,17z/data=!3m1!4b1!4m5!3m4!1s0x487616d3a9d33ef9:0x30df0a5cbf5bbdb2!8m2!3d51.6015142!4d-0.2442299" TargetMode="External"/><Relationship Id="rId60" Type="http://schemas.openxmlformats.org/officeDocument/2006/relationships/hyperlink" Target="https://www.google.co.uk/maps/place/Boleyn+Medical+Centre/@51.5314052,0.0433703,17z/data=!3m1!4b1!4m5!3m4!1s0x47d8a7cb5cd644bf:0x5c5d78369f3b5bd4!8m2!3d51.5314019!4d0.045559" TargetMode="External"/><Relationship Id="rId65" Type="http://schemas.openxmlformats.org/officeDocument/2006/relationships/hyperlink" Target="https://www.google.co.uk/maps/place/105+London+Rd,+Luton+LU1+3RG/@51.8675753,-0.4205778,17z/data=!3m1!4b1!4m5!3m4!1s0x4876486608674c67:0xd893df3d20643f71!8m2!3d51.867572!4d-0.4183891" TargetMode="External"/><Relationship Id="rId73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78" Type="http://schemas.openxmlformats.org/officeDocument/2006/relationships/hyperlink" Target="https://www.google.co.uk/maps/place/67+High+St+N,+Dunstable,+Central+Bedfordshire+LU6+1JF/@51.8880646,-0.5262609,17z/data=!3m1!4b1!4m5!3m4!1s0x48764f0734b0704d:0x7d046c6673c37e5f!8m2!3d51.8880613!4d-0.5240722" TargetMode="External"/><Relationship Id="rId81" Type="http://schemas.openxmlformats.org/officeDocument/2006/relationships/hyperlink" Target="https://www.google.co.uk/maps/place/Affinity+Trust/@51.8887842,-0.5704432,13z/data=!4m5!3m4!1s0x48764f1532029cbd:0x4183447989669e27!8m2!3d51.8726619!4d-0.5038024" TargetMode="External"/><Relationship Id="rId86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94" Type="http://schemas.openxmlformats.org/officeDocument/2006/relationships/hyperlink" Target="https://www.google.co.uk/maps/place/Froghall+Farm+Cottage,+Ampthill+Rd,+Steppingley,+Bedford,+Central+Bedfordshire+MK45+1AB/@52.0137393,-0.5033108,17z/data=!3m1!4b1!4m5!3m4!1s0x48764cb6ec21619d:0x3a1bbee426afede3!8m2!3d52.013736!4d-0.5011221" TargetMode="External"/><Relationship Id="rId99" Type="http://schemas.openxmlformats.org/officeDocument/2006/relationships/hyperlink" Target="https://www.google.co.uk/maps/place/Twinwoods+Health+Resource+Centre/@52.1702581,-0.5073469,17z/data=!3m1!4b1!4m5!3m4!1s0x4877b0bfbf1f41eb:0x899d3f4341846d46!8m2!3d52.1702548!4d-0.5051582" TargetMode="External"/><Relationship Id="rId101" Type="http://schemas.openxmlformats.org/officeDocument/2006/relationships/hyperlink" Target="https://www.google.co.uk/maps/place/Kelvin+Grove/@52.1363916,-0.4606045,17z/data=!3m1!4b1!4m5!3m4!1s0x4877b6c2a446881b:0xf4be30bce64b781e!8m2!3d52.1363883!4d-0.4584158" TargetMode="External"/><Relationship Id="rId122" Type="http://schemas.openxmlformats.org/officeDocument/2006/relationships/hyperlink" Target="file://\\mh25-hq-fs.xelcmht.nhs.uk\Estates&amp;Capital$\.%20ESTATES%20%20%202016%20%20%20FRONT%20PAGE%20Information\DRAWINGS%20ALL%20SITES\Historic%20Drawings%20and%20Revisions\PDF%20Drawings%20All%20Sites\Greatorex%20St\Greatorex%20Proposed%20Layout%20AOS%20proposal%20Gloria%20modification%2024.10.11-Grnd%20Floor%20Rev.G.pdf" TargetMode="External"/><Relationship Id="rId13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Shrewsbury%20Annexe\Shrewsbury%20Annexe%20-%20First%20First%20Floor%20(1).pdf" TargetMode="External"/><Relationship Id="rId13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ree%20Colts%20Lane" TargetMode="External"/><Relationship Id="rId14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EHCC" TargetMode="External"/><Relationship Id="rId14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Balaam%20Park%20HC" TargetMode="External"/><Relationship Id="rId15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Boleyn%20Medical%20Centre" TargetMode="External"/><Relationship Id="rId15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ity%20and%20Hackney%20Cenytre%20for%20Mental%20Health\Latest%20Drawings" TargetMode="External"/><Relationship Id="rId164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Historic%20Drawings%20and%20Revisions\Old%20Drawings\PDF's\St%20Leonards" TargetMode="External"/><Relationship Id="rId4" Type="http://schemas.openxmlformats.org/officeDocument/2006/relationships/hyperlink" Target="https://www.google.co.uk/maps/place/London+E2+9NJ/@51.5322119,-0.0561601,727m/data=!3m2!1e3!4b1!4m5!3m4!1s0x48761cdc15f62eab:0x94c459ba35546d34!8m2!3d51.532133!4d-0.054028?hl=en" TargetMode="External"/><Relationship Id="rId9" Type="http://schemas.openxmlformats.org/officeDocument/2006/relationships/hyperlink" Target="https://www.google.co.uk/maps/place/Emanuel+Miller+Centre/@51.5112141,-0.0310327,17z/data=!3m1!4b1!4m5!3m4!1s0x487602cb8daee103:0xefc96af47c06f95c!8m2!3d51.5112108!4d-0.028844" TargetMode="External"/><Relationship Id="rId13" Type="http://schemas.openxmlformats.org/officeDocument/2006/relationships/hyperlink" Target="https://www.google.co.uk/maps/place/Donald+Winnicott+Centre/@51.5322541,-0.0652463,17z/data=!3m1!4b1!4m5!3m4!1s0x48761cc3e88c1cfd:0xeb7cb0d1cbe1045d!8m2!3d51.5322508!4d-0.0630576" TargetMode="External"/><Relationship Id="rId18" Type="http://schemas.openxmlformats.org/officeDocument/2006/relationships/hyperlink" Target="https://www.google.co.uk/maps/place/30+Felstead+St,+London+E9+5LG/@51.5436782,-0.0290746,17z/data=!3m1!4b1!4m5!3m4!1s0x48761d12498ea357:0x28a974513214fad!8m2!3d51.5436749!4d-0.0268859" TargetMode="External"/><Relationship Id="rId39" Type="http://schemas.openxmlformats.org/officeDocument/2006/relationships/hyperlink" Target="https://www.google.co.uk/maps/place/29+Romford+Rd,+London+E15+4EA/@51.5418162,0.0025502,17z/data=!3m1!4b1!4m5!3m4!1s0x47d8a7895c844549:0x4c027654034aed97!8m2!3d51.5418162!4d0.0047389" TargetMode="External"/><Relationship Id="rId109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385%20Barking%20Road" TargetMode="External"/><Relationship Id="rId34" Type="http://schemas.openxmlformats.org/officeDocument/2006/relationships/hyperlink" Target="https://www.google.co.uk/maps/place/Appleby+Health+Centre/@51.5111897,0.0151644,17z/data=!3m1!4b1!4m5!3m4!1s0x47d8a80960826c7d:0xc59d3fa9c3499880!8m2!3d51.5111864!4d0.0173531" TargetMode="External"/><Relationship Id="rId50" Type="http://schemas.openxmlformats.org/officeDocument/2006/relationships/hyperlink" Target="https://www.google.co.uk/maps/place/Oak+Lane+Clinic/@51.5964768,-0.1765138,17z/data=!3m1!4b1!4m5!3m4!1s0x48761a1d02f4a835:0x35259a05db4f71c1!8m2!3d51.5964768!4d-0.1743251" TargetMode="External"/><Relationship Id="rId55" Type="http://schemas.openxmlformats.org/officeDocument/2006/relationships/hyperlink" Target="https://www.google.co.uk/maps/place/West+Beckton+Health+Centre/@51.5258602,0.0150687,15z/data=!4m8!1m2!2m1!1sWest+Beckton+Health+Centre+E16+3UB!3m4!1s0x47d8a7d6294f2967:0xac9a621699eaed11!8m2!3d51.5153325!4d0.0385823" TargetMode="External"/><Relationship Id="rId76" Type="http://schemas.openxmlformats.org/officeDocument/2006/relationships/hyperlink" Target="https://www.google.co.uk/maps/place/Calnwood+Rd,+Luton+LU4/@51.8957694,-0.4769184,17z/data=!3m1!4b1!4m5!3m4!1s0x4876492a57afacb3:0x28322969706c8ec9!8m2!3d51.8957661!4d-0.4747297" TargetMode="External"/><Relationship Id="rId97" Type="http://schemas.openxmlformats.org/officeDocument/2006/relationships/hyperlink" Target="https://www.google.co.uk/maps/place/The+Lodge+The+Lawns,+The+Baulk,+Biggleswade,+Central+Bedfordshire+SG18+0PT/@52.0881373,-0.2602688,17z/data=!3m1!4b1!4m5!3m4!1s0x4877cc3ed2b40abd:0x5d0639ee424cd5fd!8m2!3d52.088134!4d-0.2580801" TargetMode="External"/><Relationship Id="rId104" Type="http://schemas.openxmlformats.org/officeDocument/2006/relationships/hyperlink" Target="https://www.google.co.uk/maps/place/Kilgour+Court,+Bassett+Rd,+Leighton+Buzzard,+Central+Bedfordshire+LU7+1AT/@51.9193233,-0.6661972,17z/data=!3m1!4b1!4m5!3m4!1s0x4876514eb39a1e2b:0x87ee23ee99c8a75b!8m2!3d51.91932!4d-0.6640085" TargetMode="External"/><Relationship Id="rId12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Emmanuel%20Miller" TargetMode="External"/><Relationship Id="rId12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Newham%20Centre%20for%20Mental%20Health" TargetMode="External"/><Relationship Id="rId141" Type="http://schemas.openxmlformats.org/officeDocument/2006/relationships/hyperlink" Target="https://www.google.co.uk/maps/place/Trend+House+offices,+Dallow+Rd,+Luton,+Bedford+LU1+1LY/@51.8813012,-0.4269245,17z/data=!3m1!4b1!4m5!3m4!1s0x487648599a7ac8c9:0x7ea7734f6d28482d!8m2!3d51.8812979!4d-0.4247358" TargetMode="External"/><Relationship Id="rId14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SOV%20Unit%207&amp;8\Stratford%20Office%20Village2004%20A3.pdf" TargetMode="External"/><Relationship Id="rId167" Type="http://schemas.openxmlformats.org/officeDocument/2006/relationships/comments" Target="../comments2.xml"/><Relationship Id="rId7" Type="http://schemas.openxmlformats.org/officeDocument/2006/relationships/hyperlink" Target="https://www.google.co.uk/maps/search/Royal+London+Hospital,+3rd+floor+Out+Patient+Building,+Lodon+E1+1BB++/@51.5029728,-0.0335105,13z/data=!3m1!4b1" TargetMode="External"/><Relationship Id="rId71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92" Type="http://schemas.openxmlformats.org/officeDocument/2006/relationships/hyperlink" Target="https://www.google.co.uk/maps/place/Bedford+MK42/@52.1078111,-0.4989922,13z/data=!3m1!4b1!4m5!3m4!1s0x4877b137e2c6fe0b:0x24ec33e1baae0d68!8m2!3d52.1107278!4d-0.4635474" TargetMode="External"/><Relationship Id="rId16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Historic%20Drawings%20and%20Revisions\Old%20Drawings\PDF's\John%20Scott%20health%20Centre" TargetMode="External"/><Relationship Id="rId2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29" Type="http://schemas.openxmlformats.org/officeDocument/2006/relationships/hyperlink" Target="https://www.google.co.uk/maps/place/409+High+St,+London+E15+4QZ/@51.5396939,-0.0019306,17z/data=!3m1!4b1!4m5!3m4!1s0x48761d61d68bf239:0x4e29d68c1c98abec!8m2!3d51.5396906!4d0.0002581" TargetMode="External"/><Relationship Id="rId24" Type="http://schemas.openxmlformats.org/officeDocument/2006/relationships/hyperlink" Target="https://www.google.co.uk/maps/place/313+Shrewsbury+Rd,+London+E7+8QU/@51.5399439,0.0420196,17z/data=!3m1!4b1!4m5!3m4!1s0x47d8a7b461e53211:0xbd70cb0ac5a621b9!8m2!3d51.5399406!4d0.0442083" TargetMode="External"/><Relationship Id="rId40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45" Type="http://schemas.openxmlformats.org/officeDocument/2006/relationships/hyperlink" Target="https://www.google.co.uk/maps/place/Edgware+Community+Hospital/@51.6063364,-0.2727693,17z/data=!3m1!4b1!4m5!3m4!1s0x487616b241965e89:0x49ffa3266e8c2041!8m2!3d51.6063364!4d-0.2705806" TargetMode="External"/><Relationship Id="rId66" Type="http://schemas.openxmlformats.org/officeDocument/2006/relationships/hyperlink" Target="https://www.google.co.uk/maps/place/54+Lewsey+Rd,+Luton+LU4+0EP/@51.8971423,-0.4800979,17z/data=!3m1!4b1!4m5!3m4!1s0x4876492b329e42d1:0x50c50057d2616461!8m2!3d51.897139!4d-0.4779092" TargetMode="External"/><Relationship Id="rId87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110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407-409%20Stratford%20High%20Street" TargetMode="External"/><Relationship Id="rId115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Elizabeth%20fry%20Building\Elizabeth%20Fry.pdf" TargetMode="External"/><Relationship Id="rId13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Relationship Id="rId13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UEL%20Podiatry" TargetMode="External"/><Relationship Id="rId15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Donald%20Winicott%20Centre" TargetMode="External"/><Relationship Id="rId61" Type="http://schemas.openxmlformats.org/officeDocument/2006/relationships/hyperlink" Target="https://www.google.co.uk/maps/place/10+Vicarage+Ln,+London+E15+4ES/@51.54175,0.0074897,17z/data=!3m1!4b1!4m5!3m4!1s0x47d8a78e7198136b:0xc97a5d72786a847c!8m2!3d51.5417467!4d0.0096784" TargetMode="External"/><Relationship Id="rId82" Type="http://schemas.openxmlformats.org/officeDocument/2006/relationships/hyperlink" Target="https://www.google.co.uk/maps/@52.0988856,-0.2472477,3a,75y,67.75h,100.19t/data=!3m6!1e1!3m4!1sJhKdDHjGyDlVbfL6jdk7hg!2e0!7i13312!8i6656!6m1!1e1?hl=en" TargetMode="External"/><Relationship Id="rId15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Vicarage%20Lane%20HC" TargetMode="External"/><Relationship Id="rId19" Type="http://schemas.openxmlformats.org/officeDocument/2006/relationships/hyperlink" Target="https://www.google.co.uk/maps/place/City+%26+Hackney+Centre+for+Mental+Health/@51.5503208,-0.0466215,17z/data=!3m1!4b1!4m5!3m4!1s0x48761cfd8070ea53:0xe171227da8a95da1!8m2!3d51.5503175!4d-0.0444328" TargetMode="External"/><Relationship Id="rId14" Type="http://schemas.openxmlformats.org/officeDocument/2006/relationships/hyperlink" Target="https://www.google.co.uk/maps/place/2+Crozier+Terrace,+London+E9+6AT/@51.5471789,-0.0425943,17z/data=!3m1!4b1!4m5!3m4!1s0x48761d04affc7acd:0xe71c3bbc4fbc9048!8m2!3d51.5471756!4d-0.0404056" TargetMode="External"/><Relationship Id="rId30" Type="http://schemas.openxmlformats.org/officeDocument/2006/relationships/hyperlink" Target="https://www.google.co.uk/maps/place/115+Balaam+St,+London+E13/@51.5259972,0.0219618,17z/data=!3m1!4b1!4m5!3m4!1s0x47d8a7c2a5688d5d:0x96a6e6b5ef595df0!8m2!3d51.5259939!4d0.0241505" TargetMode="External"/><Relationship Id="rId35" Type="http://schemas.openxmlformats.org/officeDocument/2006/relationships/hyperlink" Target="https://www.google.co.uk/maps/place/Joyce+Campbell+Clinic/@51.5337816,0.0616151,17z/data=!3m1!4b1!4m5!3m4!1s0x47d8a638da1a74ef:0x47bb82bf43660970!8m2!3d51.5337783!4d0.0638038" TargetMode="External"/><Relationship Id="rId56" Type="http://schemas.openxmlformats.org/officeDocument/2006/relationships/hyperlink" Target="https://www.google.co.uk/maps/place/Lord+Lister+Health+Centre/@51.5514536,0.022738,17z/data=!3m1!4b1!4m5!3m4!1s0x47d8a7a217ce44ab:0xaa164fa9c0de543f!8m2!3d51.5514503!4d0.0249267" TargetMode="External"/><Relationship Id="rId77" Type="http://schemas.openxmlformats.org/officeDocument/2006/relationships/hyperlink" Target="https://www.google.co.uk/maps/place/35+Alexandra+Rd,+Bedford+MK40+1JB/@52.1369398,-0.4776271,17z/data=!3m1!4b1!4m5!3m4!1s0x4877b6ce0342f4f1:0x54afb8c2903a560a!8m2!3d52.1369365!4d-0.4754384" TargetMode="External"/><Relationship Id="rId100" Type="http://schemas.openxmlformats.org/officeDocument/2006/relationships/hyperlink" Target="https://www.google.co.uk/maps/place/Bedford+Hospital+South+Wing/@52.1290604,-0.4735092,17z/data=!3m1!4b1!4m5!3m4!1s0x4877b6c84fb04cdb:0xd81c967b22209a56!8m2!3d52.1290571!4d-0.4713205" TargetMode="External"/><Relationship Id="rId105" Type="http://schemas.openxmlformats.org/officeDocument/2006/relationships/hyperlink" Target="https://www.google.co.uk/maps/place/St+Leonard's+Hospital/@51.5338916,-0.0801041,17z/data=!3m1!4b1!4m5!3m4!1s0x48761cbb64e63d47:0xebd5b41af381504!8m2!3d51.5338883!4d-0.0779154" TargetMode="External"/><Relationship Id="rId12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Newham%20Centre%20for%20Mental%20Health" TargetMode="External"/><Relationship Id="rId14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West%20Ham%20Lane" TargetMode="External"/><Relationship Id="rId8" Type="http://schemas.openxmlformats.org/officeDocument/2006/relationships/hyperlink" Target="https://www.google.co.uk/maps/place/Glasshouse+Fields,+London+E1W/@51.5106821,-0.0490088,17z/data=!3m1!4b1!4m5!3m4!1s0x487602d5f5fe4e57:0x7f1c762ee02e94c1!8m2!3d51.5112734!4d-0.0470241" TargetMode="External"/><Relationship Id="rId51" Type="http://schemas.openxmlformats.org/officeDocument/2006/relationships/hyperlink" Target="https://www.google.co.uk/maps/search/Vale+Drive+Health+Centre,+Vale+Drive,+Herts,+EN5+2ED+/@51.6495331,-0.197211,17z" TargetMode="External"/><Relationship Id="rId72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93" Type="http://schemas.openxmlformats.org/officeDocument/2006/relationships/hyperlink" Target="https://www.google.co.uk/maps/search/The+Poplars,+Mayer+Way,+Houghton+Regis,+LU5+5BF/@52.1079484,-0.7441469,10z/data=!3m1!4b1" TargetMode="External"/><Relationship Id="rId98" Type="http://schemas.openxmlformats.org/officeDocument/2006/relationships/hyperlink" Target="https://www.google.co.uk/maps/search/Townsend+Court,+Mayer+Way,+Houghton+Regis,+LU5+5BF/@51.8986537,-0.5280348,17z/data=!3m1!4b1" TargetMode="External"/><Relationship Id="rId12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First%20Avenue\First%20Avenue%20Day%20Hospital%20Ground%20(1).pdf" TargetMode="External"/><Relationship Id="rId142" Type="http://schemas.openxmlformats.org/officeDocument/2006/relationships/hyperlink" Target="https://goo.gl/maps/ah3jfGbftRq" TargetMode="External"/><Relationship Id="rId16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City%20&amp;%20Hackney\15%20Homerton%20Row" TargetMode="External"/><Relationship Id="rId3" Type="http://schemas.openxmlformats.org/officeDocument/2006/relationships/hyperlink" Target="https://www.google.co.uk/maps/place/Bancroft+Rd,+London+E1+4DG/@51.524683,-0.0442228,727m/data=!3m1!1e3!4m5!3m4!1s0x48761d2895eb6f8b:0xf92f41a945d2c829!8m2!3d51.5245068!4d-0.0426476?hl=en" TargetMode="External"/><Relationship Id="rId25" Type="http://schemas.openxmlformats.org/officeDocument/2006/relationships/hyperlink" Target="https://www.google.co.uk/maps/place/10+Vicarage+Ln,+London+E15+4ES/@51.54175,0.0074897,17z/data=!3m1!4b1!4m5!3m4!1s0x47d8a78e7198136b:0xc97a5d72786a847c!8m2!3d51.5417467!4d0.0096784" TargetMode="External"/><Relationship Id="rId46" Type="http://schemas.openxmlformats.org/officeDocument/2006/relationships/hyperlink" Target="https://www.google.co.uk/maps/search/Stepping+Stones+Building,+Burnt+Oak+Broadway,+Edgware,+Middlesex,+HA8+0AD/@51.605659,-0.2737241,17z/data=!3m1!4b1" TargetMode="External"/><Relationship Id="rId67" Type="http://schemas.openxmlformats.org/officeDocument/2006/relationships/hyperlink" Target="https://www.google.co.uk/maps/place/Calnwood+Rd,+Luton/@51.8939633,-0.4755612,16.5z/data=!4m5!3m4!1s0x4876492a57afacb3:0x28322969706c8ec9!8m2!3d51.8959631!4d-0.4736019" TargetMode="External"/><Relationship Id="rId116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Centre%20for%20Forensic%20Mental%20Health\Beaumont%20Building\Beaumont%20Building-Gatehouse.pdf" TargetMode="External"/><Relationship Id="rId137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Vicarage%20Lane" TargetMode="External"/><Relationship Id="rId158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Felstead%20Street" TargetMode="External"/><Relationship Id="rId20" Type="http://schemas.openxmlformats.org/officeDocument/2006/relationships/hyperlink" Target="https://www.google.co.uk/maps/place/26+Shore+Rd,+London+E9+7TA/@51.5396128,-0.0468345,15z/data=!4m5!3m4!1s0x48761ce6d2e2cadd:0x3ddf6b1ed221ab7c!8m2!3d51.5390122!4d-0.0529392" TargetMode="External"/><Relationship Id="rId41" Type="http://schemas.openxmlformats.org/officeDocument/2006/relationships/hyperlink" Target="https://www.google.co.uk/maps/place/John+Howard+Centre/@51.5481908,-0.0414737,17z/data=!3m1!4b1!4m5!3m4!1s0x48761d02c213767b:0xa850217be41ea57f!8m2!3d51.5481908!4d-0.039285" TargetMode="External"/><Relationship Id="rId62" Type="http://schemas.openxmlformats.org/officeDocument/2006/relationships/hyperlink" Target="https://www.google.co.uk/maps/place/East+Ham+Care+Centre/@51.5397709,0.0406409,17z/data=!3m1!4b1!4m5!3m4!1s0x47d8a7b3cd8ea85d:0x69a0d4780f33a67f!8m2!3d51.5397676!4d0.0428296" TargetMode="External"/><Relationship Id="rId83" Type="http://schemas.openxmlformats.org/officeDocument/2006/relationships/hyperlink" Target="https://www.google.co.uk/maps/place/Archer+Unit+John+Bunyan+House,+3+Kimbolton+Rd,+Bedford+MK40+2NT/@52.1408163,-0.463895,17z/data=!3m1!4b1!4m5!3m4!1s0x4877b6ddd2714861:0xe7471138e2103e0e!8m2!3d52.140813!4d-0.4617063" TargetMode="External"/><Relationship Id="rId88" Type="http://schemas.openxmlformats.org/officeDocument/2006/relationships/hyperlink" Target="https://www.google.co.uk/maps/place/Disability+Resource+Centre/@51.8980951,-0.5037511,17z/data=!3m1!4b1!4m5!3m4!1s0x48764ee0fe673bc5:0xfd3422ddb8b302f9!8m2!3d51.8980918!4d-0.5015624" TargetMode="External"/><Relationship Id="rId111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Appleby" TargetMode="External"/><Relationship Id="rId132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Microsoft\DRAWINGS%20ALL%20SITES\Historic%20Drawings%20and%20Revisions\PDF%20Drawings%20All%20Sites\THCfMH" TargetMode="External"/><Relationship Id="rId153" Type="http://schemas.openxmlformats.org/officeDocument/2006/relationships/hyperlink" Target="file://C:\Users\OmowunmiA\AppData\Local\Microsoft\Windows\INetCache\Content.Outlook\AppData\Local\Microsoft\Windows\Temporary%20Internet%20Files\Content.IE5\AppData\Local\Microsoft\Windows\Temporary%20Internet%20Files\Roaming\DRAWINGS%20ALL%20SITES\2016%20DWG%20and%20PDF's\PDF%20CAD%20Drawings\East%20London\Newham\CHN%20Sites\East%20Ham%20Memorial%20Hospita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CF233"/>
  <sheetViews>
    <sheetView tabSelected="1" topLeftCell="I1" zoomScale="70" zoomScaleNormal="70" workbookViewId="0">
      <selection activeCell="B1" sqref="B1:R1"/>
    </sheetView>
  </sheetViews>
  <sheetFormatPr defaultColWidth="9.140625" defaultRowHeight="15" x14ac:dyDescent="0.25"/>
  <cols>
    <col min="1" max="1" width="12.28515625" style="765" hidden="1" customWidth="1"/>
    <col min="2" max="2" width="6.85546875" style="768" hidden="1" customWidth="1"/>
    <col min="3" max="3" width="7.85546875" style="768" hidden="1" customWidth="1"/>
    <col min="4" max="4" width="9.5703125" style="768" hidden="1" customWidth="1"/>
    <col min="5" max="5" width="41.42578125" style="768" hidden="1" customWidth="1"/>
    <col min="6" max="6" width="29.85546875" style="768" hidden="1" customWidth="1"/>
    <col min="7" max="7" width="19.85546875" style="765" hidden="1" customWidth="1"/>
    <col min="8" max="8" width="40.7109375" style="768" hidden="1" customWidth="1"/>
    <col min="9" max="9" width="109.7109375" style="765" customWidth="1"/>
    <col min="10" max="11" width="29.85546875" style="765" hidden="1" customWidth="1"/>
    <col min="12" max="12" width="58.140625" style="932" hidden="1" customWidth="1"/>
    <col min="13" max="13" width="50" style="932" hidden="1" customWidth="1"/>
    <col min="14" max="14" width="19.140625" style="765" hidden="1" customWidth="1"/>
    <col min="15" max="15" width="13.42578125" style="765" hidden="1" customWidth="1"/>
    <col min="16" max="16" width="10.28515625" style="765" hidden="1" customWidth="1"/>
    <col min="17" max="17" width="13" style="765" hidden="1" customWidth="1"/>
    <col min="18" max="18" width="11.28515625" style="765" hidden="1" customWidth="1"/>
    <col min="19" max="19" width="16.28515625" style="765" hidden="1" customWidth="1"/>
    <col min="20" max="20" width="12.28515625" style="765" hidden="1" customWidth="1"/>
    <col min="21" max="21" width="15" style="765" hidden="1" customWidth="1"/>
    <col min="22" max="22" width="20.28515625" style="765" hidden="1" customWidth="1"/>
    <col min="23" max="23" width="15.7109375" style="765" hidden="1" customWidth="1"/>
    <col min="24" max="24" width="44.28515625" style="765" hidden="1" customWidth="1"/>
    <col min="25" max="25" width="45.28515625" style="765" customWidth="1"/>
    <col min="26" max="26" width="20.5703125" style="765" hidden="1" customWidth="1"/>
    <col min="27" max="27" width="10.85546875" style="765" hidden="1" customWidth="1"/>
    <col min="28" max="28" width="28.140625" style="765" hidden="1" customWidth="1"/>
    <col min="29" max="29" width="28.5703125" style="765" hidden="1" customWidth="1"/>
    <col min="30" max="30" width="24.28515625" style="765" hidden="1" customWidth="1"/>
    <col min="31" max="31" width="46" style="767" hidden="1" customWidth="1"/>
    <col min="32" max="32" width="17.7109375" style="767" hidden="1" customWidth="1"/>
    <col min="33" max="33" width="27.140625" style="767" hidden="1" customWidth="1"/>
    <col min="34" max="34" width="51.42578125" style="954" hidden="1" customWidth="1"/>
    <col min="35" max="35" width="19.7109375" style="954" hidden="1" customWidth="1"/>
    <col min="36" max="36" width="29.85546875" style="765" hidden="1" customWidth="1"/>
    <col min="37" max="37" width="32.140625" style="765" hidden="1" customWidth="1"/>
    <col min="38" max="39" width="19.28515625" style="765" hidden="1" customWidth="1"/>
    <col min="40" max="40" width="52.85546875" style="765" hidden="1" customWidth="1"/>
    <col min="41" max="41" width="29.140625" style="765" hidden="1" customWidth="1"/>
    <col min="42" max="42" width="17.28515625" style="769" hidden="1" customWidth="1"/>
    <col min="43" max="43" width="52.85546875" style="769" hidden="1" customWidth="1"/>
    <col min="44" max="44" width="36.85546875" style="769" hidden="1" customWidth="1"/>
    <col min="45" max="45" width="57.42578125" style="765" hidden="1" customWidth="1"/>
    <col min="46" max="46" width="18.5703125" style="765" hidden="1" customWidth="1"/>
    <col min="47" max="47" width="14" style="765" hidden="1" customWidth="1"/>
    <col min="48" max="48" width="15.42578125" style="765" hidden="1" customWidth="1"/>
    <col min="49" max="49" width="17.5703125" style="765" hidden="1" customWidth="1"/>
    <col min="50" max="50" width="13.5703125" style="765" hidden="1" customWidth="1"/>
    <col min="51" max="51" width="20.28515625" style="765" hidden="1" customWidth="1"/>
    <col min="52" max="52" width="13" style="765" hidden="1" customWidth="1"/>
    <col min="53" max="53" width="18.5703125" style="765" hidden="1" customWidth="1"/>
    <col min="54" max="54" width="16.5703125" style="765" hidden="1" customWidth="1"/>
    <col min="55" max="55" width="16.85546875" style="765" hidden="1" customWidth="1"/>
    <col min="56" max="56" width="19.7109375" style="765" hidden="1" customWidth="1"/>
    <col min="57" max="57" width="15.28515625" style="765" hidden="1" customWidth="1"/>
    <col min="58" max="58" width="11.42578125" style="765" hidden="1" customWidth="1"/>
    <col min="59" max="59" width="14.85546875" style="765" hidden="1" customWidth="1"/>
    <col min="60" max="60" width="13.140625" style="765" hidden="1" customWidth="1"/>
    <col min="61" max="61" width="19.140625" style="765" hidden="1" customWidth="1"/>
    <col min="62" max="62" width="12" style="765" hidden="1" customWidth="1"/>
    <col min="63" max="63" width="11.85546875" style="765" hidden="1" customWidth="1"/>
    <col min="64" max="64" width="15" style="765" hidden="1" customWidth="1"/>
    <col min="65" max="65" width="9.140625" style="765" hidden="1" customWidth="1"/>
    <col min="66" max="66" width="101.42578125" style="765" hidden="1" customWidth="1"/>
    <col min="67" max="67" width="14.7109375" style="765" hidden="1" customWidth="1"/>
    <col min="68" max="82" width="9.140625" style="765" customWidth="1"/>
    <col min="83" max="16384" width="9.140625" style="765"/>
  </cols>
  <sheetData>
    <row r="1" spans="2:67" ht="26.25" x14ac:dyDescent="0.25">
      <c r="B1" s="1122" t="s">
        <v>1589</v>
      </c>
      <c r="C1" s="1122"/>
      <c r="D1" s="1122"/>
      <c r="E1" s="1122"/>
      <c r="F1" s="1122"/>
      <c r="G1" s="1122"/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2"/>
      <c r="S1" s="777"/>
      <c r="T1" s="777"/>
      <c r="U1" s="777"/>
      <c r="V1" s="777"/>
      <c r="W1" s="777"/>
      <c r="X1" s="777"/>
      <c r="Y1" s="777"/>
      <c r="Z1" s="777"/>
      <c r="AA1" s="777"/>
      <c r="AB1" s="777"/>
      <c r="AC1" s="777"/>
      <c r="AD1" s="777"/>
      <c r="AE1" s="777"/>
      <c r="AF1" s="777"/>
      <c r="AG1" s="777"/>
      <c r="AH1" s="949"/>
      <c r="AI1" s="949"/>
      <c r="AJ1" s="777"/>
      <c r="AK1" s="777"/>
      <c r="AL1" s="777"/>
      <c r="AM1" s="777"/>
      <c r="AN1" s="777"/>
      <c r="AO1" s="777"/>
      <c r="AP1" s="778"/>
      <c r="AQ1" s="778"/>
      <c r="AR1" s="778"/>
    </row>
    <row r="2" spans="2:67" x14ac:dyDescent="0.25">
      <c r="B2" s="779"/>
      <c r="C2" s="779"/>
      <c r="D2" s="779"/>
      <c r="E2" s="779"/>
      <c r="F2" s="779"/>
      <c r="G2" s="780"/>
      <c r="H2" s="779"/>
      <c r="I2" s="780" t="s">
        <v>1603</v>
      </c>
      <c r="J2" s="781"/>
      <c r="K2" s="781"/>
      <c r="L2" s="782"/>
      <c r="M2" s="782"/>
      <c r="N2" s="782"/>
      <c r="O2" s="782"/>
      <c r="P2" s="782"/>
      <c r="Q2" s="782"/>
      <c r="R2" s="782"/>
      <c r="S2" s="782"/>
      <c r="T2" s="782"/>
      <c r="U2" s="782"/>
      <c r="V2" s="782"/>
      <c r="W2" s="782"/>
      <c r="X2" s="782"/>
      <c r="Y2" s="782"/>
      <c r="Z2" s="782"/>
      <c r="AA2" s="782"/>
      <c r="AB2" s="782"/>
      <c r="AC2" s="782"/>
      <c r="AD2" s="782"/>
      <c r="AE2" s="783"/>
      <c r="AF2" s="783"/>
      <c r="AG2" s="783"/>
      <c r="AH2" s="950"/>
      <c r="AI2" s="950"/>
      <c r="AJ2" s="782"/>
      <c r="AK2" s="782"/>
      <c r="AL2" s="782"/>
      <c r="AM2" s="782"/>
      <c r="AN2" s="784"/>
      <c r="AO2" s="784"/>
      <c r="AP2" s="778"/>
      <c r="AQ2" s="778"/>
      <c r="AR2" s="778"/>
    </row>
    <row r="3" spans="2:67" x14ac:dyDescent="0.25">
      <c r="B3" s="779"/>
      <c r="C3" s="779"/>
      <c r="D3" s="779"/>
      <c r="E3" s="779"/>
      <c r="F3" s="779"/>
      <c r="G3" s="780"/>
      <c r="H3" s="779"/>
      <c r="I3" s="780"/>
      <c r="J3" s="781"/>
      <c r="K3" s="781"/>
      <c r="L3" s="782"/>
      <c r="M3" s="782"/>
      <c r="N3" s="782"/>
      <c r="O3" s="782"/>
      <c r="P3" s="782"/>
      <c r="Q3" s="782"/>
      <c r="R3" s="782"/>
      <c r="S3" s="782"/>
      <c r="T3" s="782"/>
      <c r="U3" s="782"/>
      <c r="V3" s="782"/>
      <c r="W3" s="782"/>
      <c r="X3" s="782"/>
      <c r="Y3" s="782"/>
      <c r="Z3" s="782"/>
      <c r="AA3" s="782"/>
      <c r="AB3" s="782"/>
      <c r="AC3" s="782"/>
      <c r="AD3" s="782"/>
      <c r="AE3" s="783"/>
      <c r="AF3" s="783"/>
      <c r="AG3" s="783"/>
      <c r="AH3" s="950"/>
      <c r="AI3" s="950"/>
      <c r="AJ3" s="782"/>
      <c r="AK3" s="782"/>
      <c r="AL3" s="782"/>
      <c r="AM3" s="782"/>
      <c r="AN3" s="784"/>
      <c r="AO3" s="784"/>
      <c r="AP3" s="778"/>
      <c r="AQ3" s="778"/>
      <c r="AR3" s="778"/>
    </row>
    <row r="4" spans="2:67" x14ac:dyDescent="0.25">
      <c r="B4" s="779"/>
      <c r="C4" s="779"/>
      <c r="D4" s="779"/>
      <c r="E4" s="779"/>
      <c r="F4" s="779"/>
      <c r="G4" s="780"/>
      <c r="H4" s="779"/>
      <c r="I4" s="780"/>
      <c r="J4" s="781"/>
      <c r="K4" s="781"/>
      <c r="L4" s="782"/>
      <c r="M4" s="782"/>
      <c r="N4" s="782"/>
      <c r="O4" s="782"/>
      <c r="P4" s="782"/>
      <c r="Q4" s="782"/>
      <c r="R4" s="782"/>
      <c r="S4" s="782"/>
      <c r="T4" s="782"/>
      <c r="U4" s="782"/>
      <c r="V4" s="782"/>
      <c r="W4" s="782"/>
      <c r="X4" s="782"/>
      <c r="Y4" s="782"/>
      <c r="Z4" s="782"/>
      <c r="AA4" s="782"/>
      <c r="AB4" s="782"/>
      <c r="AC4" s="782"/>
      <c r="AD4" s="782"/>
      <c r="AE4" s="783"/>
      <c r="AF4" s="783"/>
      <c r="AG4" s="783"/>
      <c r="AH4" s="950"/>
      <c r="AI4" s="950"/>
      <c r="AJ4" s="782"/>
      <c r="AK4" s="782"/>
      <c r="AL4" s="782"/>
      <c r="AM4" s="782"/>
      <c r="AN4" s="784"/>
      <c r="AO4" s="784"/>
      <c r="AP4" s="778"/>
      <c r="AQ4" s="778"/>
      <c r="AR4" s="778"/>
    </row>
    <row r="5" spans="2:67" ht="23.25" x14ac:dyDescent="0.25">
      <c r="B5" s="992"/>
      <c r="C5" s="992"/>
      <c r="D5" s="992"/>
      <c r="E5" s="993"/>
      <c r="F5" s="993"/>
      <c r="G5" s="993"/>
      <c r="H5" s="993"/>
      <c r="I5" s="1116" t="s">
        <v>221</v>
      </c>
      <c r="J5" s="1117"/>
      <c r="K5" s="1116"/>
      <c r="L5" s="1116"/>
      <c r="M5" s="1116"/>
      <c r="N5" s="1116"/>
      <c r="O5" s="1118"/>
      <c r="P5" s="1118"/>
      <c r="Q5" s="1118"/>
      <c r="R5" s="1118"/>
      <c r="S5" s="1119"/>
      <c r="T5" s="1119"/>
      <c r="U5" s="1119"/>
      <c r="V5" s="1119"/>
      <c r="W5" s="1119"/>
      <c r="X5" s="1119"/>
      <c r="Y5" s="1120" t="s">
        <v>214</v>
      </c>
      <c r="Z5" s="995"/>
      <c r="AA5" s="995"/>
      <c r="AB5" s="995"/>
      <c r="AC5" s="994"/>
      <c r="AD5" s="996"/>
      <c r="AE5" s="994"/>
      <c r="AF5" s="995"/>
      <c r="AG5" s="995"/>
      <c r="AH5" s="997"/>
      <c r="AI5" s="998"/>
      <c r="AJ5" s="995"/>
      <c r="AK5" s="996"/>
      <c r="AL5" s="996"/>
      <c r="AM5" s="995"/>
      <c r="AN5" s="999"/>
      <c r="AO5" s="999"/>
      <c r="AP5" s="1000"/>
      <c r="AQ5" s="1000"/>
      <c r="AR5" s="1000"/>
      <c r="AS5" s="1000"/>
      <c r="AT5" s="1001"/>
      <c r="AU5" s="1002"/>
      <c r="AV5" s="1003"/>
      <c r="AW5" s="1002"/>
      <c r="AX5" s="1002"/>
      <c r="AY5" s="1002"/>
      <c r="AZ5" s="1002"/>
      <c r="BA5" s="1004"/>
      <c r="BB5" s="1004"/>
      <c r="BC5" s="1004"/>
      <c r="BD5" s="1004"/>
      <c r="BE5" s="1004"/>
      <c r="BF5" s="1004"/>
      <c r="BG5" s="1005"/>
      <c r="BH5" s="1005"/>
      <c r="BI5" s="1005"/>
      <c r="BJ5" s="936"/>
      <c r="BK5" s="936"/>
      <c r="BL5" s="1006"/>
      <c r="BM5" s="1007"/>
      <c r="BN5" s="1008"/>
      <c r="BO5" s="969"/>
    </row>
    <row r="6" spans="2:67" ht="45" x14ac:dyDescent="0.25">
      <c r="B6" s="788" t="s">
        <v>234</v>
      </c>
      <c r="C6" s="968" t="s">
        <v>1596</v>
      </c>
      <c r="D6" s="968" t="s">
        <v>1594</v>
      </c>
      <c r="E6" s="788"/>
      <c r="F6" s="788"/>
      <c r="G6" s="789"/>
      <c r="H6" s="788"/>
      <c r="I6" s="790" t="s">
        <v>202</v>
      </c>
      <c r="J6" s="789"/>
      <c r="K6" s="789"/>
      <c r="L6" s="791"/>
      <c r="M6" s="791"/>
      <c r="N6" s="791"/>
      <c r="O6" s="791"/>
      <c r="P6" s="791"/>
      <c r="Q6" s="791"/>
      <c r="R6" s="791"/>
      <c r="S6" s="791"/>
      <c r="T6" s="791"/>
      <c r="U6" s="791"/>
      <c r="V6" s="791"/>
      <c r="W6" s="791"/>
      <c r="X6" s="791"/>
      <c r="Y6" s="791"/>
      <c r="Z6" s="791"/>
      <c r="AA6" s="791"/>
      <c r="AB6" s="791"/>
      <c r="AC6" s="791"/>
      <c r="AD6" s="791"/>
      <c r="AE6" s="792"/>
      <c r="AF6" s="792"/>
      <c r="AG6" s="792"/>
      <c r="AH6" s="952"/>
      <c r="AI6" s="952"/>
      <c r="AJ6" s="791"/>
      <c r="AK6" s="791"/>
      <c r="AL6" s="791"/>
      <c r="AM6" s="791"/>
      <c r="AN6" s="791"/>
      <c r="AO6" s="791"/>
      <c r="AP6" s="791"/>
      <c r="AQ6" s="791"/>
      <c r="AR6" s="791"/>
      <c r="AS6" s="791"/>
      <c r="AT6" s="791"/>
      <c r="AU6" s="791"/>
      <c r="AV6" s="791"/>
      <c r="AW6" s="791"/>
      <c r="AX6" s="791"/>
      <c r="AY6" s="791"/>
      <c r="AZ6" s="791"/>
      <c r="BA6" s="791"/>
      <c r="BB6" s="791"/>
      <c r="BC6" s="791"/>
      <c r="BD6" s="791"/>
      <c r="BE6" s="791"/>
      <c r="BF6" s="791"/>
      <c r="BG6" s="791"/>
      <c r="BH6" s="791"/>
      <c r="BI6" s="791"/>
      <c r="BJ6" s="791"/>
      <c r="BK6" s="791"/>
      <c r="BL6" s="791"/>
      <c r="BM6" s="791"/>
      <c r="BN6" s="947"/>
      <c r="BO6" s="793"/>
    </row>
    <row r="7" spans="2:67" s="869" customFormat="1" ht="20.25" customHeight="1" x14ac:dyDescent="0.25">
      <c r="B7" s="1012">
        <v>166</v>
      </c>
      <c r="C7" s="1012"/>
      <c r="D7" s="1012">
        <v>1</v>
      </c>
      <c r="E7" s="801" t="s">
        <v>1040</v>
      </c>
      <c r="F7" s="1012" t="s">
        <v>1039</v>
      </c>
      <c r="G7" s="1012" t="s">
        <v>224</v>
      </c>
      <c r="H7" s="801" t="s">
        <v>1040</v>
      </c>
      <c r="I7" s="801" t="s">
        <v>958</v>
      </c>
      <c r="J7" s="1065" t="s">
        <v>226</v>
      </c>
      <c r="K7" s="1123" t="s">
        <v>1389</v>
      </c>
      <c r="L7" s="834" t="s">
        <v>3</v>
      </c>
      <c r="M7" s="834" t="s">
        <v>1101</v>
      </c>
      <c r="N7" s="1062">
        <v>5630</v>
      </c>
      <c r="O7" s="1012">
        <v>5511</v>
      </c>
      <c r="P7" s="1012">
        <v>119</v>
      </c>
      <c r="Q7" s="1018" t="s">
        <v>859</v>
      </c>
      <c r="R7" s="1033">
        <f t="shared" ref="R7:R24" si="0">N7/10000</f>
        <v>0.56299999999999994</v>
      </c>
      <c r="S7" s="1012" t="s">
        <v>4</v>
      </c>
      <c r="T7" s="1012" t="s">
        <v>5</v>
      </c>
      <c r="U7" s="1027" t="s">
        <v>166</v>
      </c>
      <c r="V7" s="1027" t="s">
        <v>166</v>
      </c>
      <c r="W7" s="1066" t="s">
        <v>1044</v>
      </c>
      <c r="X7" s="1051" t="s">
        <v>240</v>
      </c>
      <c r="Y7" s="1012" t="s">
        <v>949</v>
      </c>
      <c r="Z7" s="1046">
        <v>39903</v>
      </c>
      <c r="AA7" s="1012" t="s">
        <v>8</v>
      </c>
      <c r="AB7" s="1012" t="s">
        <v>857</v>
      </c>
      <c r="AC7" s="1046">
        <v>76061</v>
      </c>
      <c r="AD7" s="1067" t="s">
        <v>449</v>
      </c>
      <c r="AE7" s="1019" t="s">
        <v>831</v>
      </c>
      <c r="AF7" s="1019"/>
      <c r="AG7" s="801" t="s">
        <v>1479</v>
      </c>
      <c r="AH7" s="1020" t="s">
        <v>861</v>
      </c>
      <c r="AI7" s="1020"/>
      <c r="AJ7" s="1021" t="s">
        <v>861</v>
      </c>
      <c r="AK7" s="1068" t="s">
        <v>1114</v>
      </c>
      <c r="AL7" s="1012" t="s">
        <v>1111</v>
      </c>
      <c r="AM7" s="1012" t="s">
        <v>859</v>
      </c>
      <c r="AN7" s="834" t="s">
        <v>1646</v>
      </c>
      <c r="AO7" s="801" t="s">
        <v>1647</v>
      </c>
      <c r="AP7" s="834" t="s">
        <v>11</v>
      </c>
      <c r="AQ7" s="801" t="s">
        <v>371</v>
      </c>
      <c r="AR7" s="801" t="s">
        <v>1110</v>
      </c>
      <c r="AS7" s="1022" t="s">
        <v>1112</v>
      </c>
      <c r="AT7" s="1024" t="s">
        <v>166</v>
      </c>
      <c r="AU7" s="1023">
        <v>43010</v>
      </c>
      <c r="AV7" s="1024" t="s">
        <v>1117</v>
      </c>
      <c r="AW7" s="1024" t="s">
        <v>166</v>
      </c>
      <c r="AX7" s="1024" t="s">
        <v>166</v>
      </c>
      <c r="AY7" s="1024" t="s">
        <v>1120</v>
      </c>
      <c r="AZ7" s="1024"/>
      <c r="BA7" s="1024" t="s">
        <v>166</v>
      </c>
      <c r="BB7" s="1013"/>
      <c r="BC7" s="1024" t="s">
        <v>374</v>
      </c>
      <c r="BD7" s="1024" t="s">
        <v>378</v>
      </c>
      <c r="BE7" s="1065" t="s">
        <v>1053</v>
      </c>
      <c r="BF7" s="1024" t="s">
        <v>166</v>
      </c>
      <c r="BG7" s="1012" t="s">
        <v>1102</v>
      </c>
      <c r="BH7" s="1012" t="s">
        <v>380</v>
      </c>
      <c r="BI7" s="1012" t="s">
        <v>381</v>
      </c>
      <c r="BJ7" s="1013"/>
    </row>
    <row r="8" spans="2:67" s="869" customFormat="1" ht="20.25" customHeight="1" x14ac:dyDescent="0.25">
      <c r="B8" s="1012"/>
      <c r="C8" s="1012"/>
      <c r="D8" s="1012"/>
      <c r="E8" s="801" t="s">
        <v>1040</v>
      </c>
      <c r="F8" s="1012" t="s">
        <v>1039</v>
      </c>
      <c r="G8" s="1012" t="s">
        <v>224</v>
      </c>
      <c r="H8" s="801" t="s">
        <v>1040</v>
      </c>
      <c r="I8" s="801" t="s">
        <v>889</v>
      </c>
      <c r="J8" s="1065" t="s">
        <v>226</v>
      </c>
      <c r="K8" s="1124"/>
      <c r="L8" s="834" t="s">
        <v>1349</v>
      </c>
      <c r="M8" s="834" t="s">
        <v>1101</v>
      </c>
      <c r="N8" s="1062"/>
      <c r="O8" s="1012"/>
      <c r="P8" s="1012"/>
      <c r="Q8" s="1018" t="s">
        <v>859</v>
      </c>
      <c r="R8" s="1033">
        <f t="shared" si="0"/>
        <v>0</v>
      </c>
      <c r="S8" s="1012"/>
      <c r="T8" s="1012"/>
      <c r="U8" s="1027" t="s">
        <v>166</v>
      </c>
      <c r="V8" s="1027" t="s">
        <v>166</v>
      </c>
      <c r="W8" s="1066" t="s">
        <v>1044</v>
      </c>
      <c r="X8" s="1051" t="s">
        <v>240</v>
      </c>
      <c r="Y8" s="1012" t="s">
        <v>949</v>
      </c>
      <c r="Z8" s="1046">
        <v>38820</v>
      </c>
      <c r="AA8" s="1012" t="s">
        <v>14</v>
      </c>
      <c r="AB8" s="1012" t="s">
        <v>859</v>
      </c>
      <c r="AC8" s="1046">
        <v>74978</v>
      </c>
      <c r="AD8" s="1067" t="s">
        <v>449</v>
      </c>
      <c r="AE8" s="1021" t="s">
        <v>891</v>
      </c>
      <c r="AF8" s="1021"/>
      <c r="AG8" s="801" t="s">
        <v>1479</v>
      </c>
      <c r="AH8" s="1020" t="s">
        <v>861</v>
      </c>
      <c r="AI8" s="1020"/>
      <c r="AJ8" s="1021" t="s">
        <v>861</v>
      </c>
      <c r="AK8" s="1068" t="s">
        <v>1312</v>
      </c>
      <c r="AL8" s="1012" t="s">
        <v>399</v>
      </c>
      <c r="AM8" s="1012" t="s">
        <v>859</v>
      </c>
      <c r="AN8" s="834" t="s">
        <v>1646</v>
      </c>
      <c r="AO8" s="801" t="s">
        <v>1647</v>
      </c>
      <c r="AP8" s="834" t="s">
        <v>11</v>
      </c>
      <c r="AQ8" s="801" t="s">
        <v>371</v>
      </c>
      <c r="AR8" s="801" t="s">
        <v>372</v>
      </c>
      <c r="AS8" s="1012"/>
      <c r="AT8" s="1024" t="s">
        <v>166</v>
      </c>
      <c r="AU8" s="1023">
        <v>43011</v>
      </c>
      <c r="AV8" s="1024" t="s">
        <v>1117</v>
      </c>
      <c r="AW8" s="1024" t="s">
        <v>166</v>
      </c>
      <c r="AX8" s="1024" t="s">
        <v>166</v>
      </c>
      <c r="AY8" s="1024" t="s">
        <v>1120</v>
      </c>
      <c r="AZ8" s="1024"/>
      <c r="BA8" s="1024" t="s">
        <v>166</v>
      </c>
      <c r="BB8" s="1013"/>
      <c r="BC8" s="1024" t="s">
        <v>374</v>
      </c>
      <c r="BD8" s="1024" t="s">
        <v>378</v>
      </c>
      <c r="BE8" s="1065" t="s">
        <v>1053</v>
      </c>
      <c r="BF8" s="1024" t="s">
        <v>166</v>
      </c>
      <c r="BG8" s="1012" t="s">
        <v>380</v>
      </c>
      <c r="BH8" s="1012" t="s">
        <v>380</v>
      </c>
      <c r="BI8" s="1012" t="s">
        <v>381</v>
      </c>
    </row>
    <row r="9" spans="2:67" s="834" customFormat="1" ht="20.25" customHeight="1" x14ac:dyDescent="0.25">
      <c r="B9" s="1012">
        <v>0</v>
      </c>
      <c r="C9" s="1012"/>
      <c r="D9" s="1012"/>
      <c r="E9" s="801" t="s">
        <v>1040</v>
      </c>
      <c r="F9" s="1012" t="s">
        <v>1039</v>
      </c>
      <c r="G9" s="1012" t="s">
        <v>224</v>
      </c>
      <c r="H9" s="801" t="s">
        <v>1038</v>
      </c>
      <c r="I9" s="801" t="s">
        <v>1035</v>
      </c>
      <c r="J9" s="1065" t="s">
        <v>226</v>
      </c>
      <c r="K9" s="1124"/>
      <c r="L9" s="834" t="s">
        <v>1043</v>
      </c>
      <c r="M9" s="834" t="s">
        <v>1558</v>
      </c>
      <c r="N9" s="1062">
        <v>679.31</v>
      </c>
      <c r="O9" s="1018"/>
      <c r="P9" s="1018"/>
      <c r="Q9" s="1018" t="s">
        <v>859</v>
      </c>
      <c r="R9" s="1033">
        <f t="shared" si="0"/>
        <v>6.7930999999999991E-2</v>
      </c>
      <c r="S9" s="1012" t="s">
        <v>4</v>
      </c>
      <c r="T9" s="1012" t="s">
        <v>5</v>
      </c>
      <c r="U9" s="1027" t="s">
        <v>166</v>
      </c>
      <c r="V9" s="1027" t="s">
        <v>1047</v>
      </c>
      <c r="W9" s="1066" t="s">
        <v>1044</v>
      </c>
      <c r="X9" s="1051" t="s">
        <v>1045</v>
      </c>
      <c r="Y9" s="1012" t="s">
        <v>949</v>
      </c>
      <c r="Z9" s="1046"/>
      <c r="AA9" s="1012"/>
      <c r="AB9" s="1012"/>
      <c r="AC9" s="1046"/>
      <c r="AD9" s="1067" t="s">
        <v>449</v>
      </c>
      <c r="AE9" s="1021"/>
      <c r="AF9" s="1021"/>
      <c r="AG9" s="801" t="s">
        <v>1479</v>
      </c>
      <c r="AH9" s="1020" t="s">
        <v>861</v>
      </c>
      <c r="AI9" s="1020"/>
      <c r="AJ9" s="1026">
        <v>54307.4</v>
      </c>
      <c r="AK9" s="1069" t="s">
        <v>1051</v>
      </c>
      <c r="AL9" s="1012" t="s">
        <v>1052</v>
      </c>
      <c r="AM9" s="1012" t="s">
        <v>859</v>
      </c>
      <c r="AN9" s="834" t="s">
        <v>1646</v>
      </c>
      <c r="AO9" s="801" t="s">
        <v>1647</v>
      </c>
      <c r="AP9" s="834" t="s">
        <v>11</v>
      </c>
      <c r="AQ9" s="801" t="s">
        <v>371</v>
      </c>
      <c r="AR9" s="801" t="s">
        <v>1110</v>
      </c>
      <c r="AS9" s="1012" t="s">
        <v>1059</v>
      </c>
      <c r="AT9" s="1024" t="s">
        <v>166</v>
      </c>
      <c r="AU9" s="1023">
        <v>43016</v>
      </c>
      <c r="AV9" s="1024" t="s">
        <v>1117</v>
      </c>
      <c r="AW9" s="1024" t="s">
        <v>166</v>
      </c>
      <c r="AX9" s="1024" t="s">
        <v>166</v>
      </c>
      <c r="AY9" s="1024" t="s">
        <v>1120</v>
      </c>
      <c r="AZ9" s="1027"/>
      <c r="BA9" s="1024" t="s">
        <v>166</v>
      </c>
      <c r="BC9" s="1024" t="s">
        <v>374</v>
      </c>
      <c r="BD9" s="1024" t="s">
        <v>378</v>
      </c>
      <c r="BE9" s="1065" t="s">
        <v>1053</v>
      </c>
      <c r="BF9" s="1024" t="s">
        <v>166</v>
      </c>
      <c r="BG9" s="1012" t="s">
        <v>380</v>
      </c>
      <c r="BH9" s="1012" t="s">
        <v>380</v>
      </c>
      <c r="BI9" s="1012" t="s">
        <v>381</v>
      </c>
      <c r="BN9" s="869"/>
    </row>
    <row r="10" spans="2:67" s="834" customFormat="1" ht="20.25" customHeight="1" x14ac:dyDescent="0.25">
      <c r="B10" s="1012">
        <v>0</v>
      </c>
      <c r="C10" s="1012"/>
      <c r="D10" s="1012"/>
      <c r="E10" s="801" t="s">
        <v>1040</v>
      </c>
      <c r="F10" s="1012" t="s">
        <v>1042</v>
      </c>
      <c r="G10" s="1012" t="s">
        <v>224</v>
      </c>
      <c r="H10" s="801" t="s">
        <v>1038</v>
      </c>
      <c r="I10" s="801" t="s">
        <v>1036</v>
      </c>
      <c r="J10" s="1065" t="s">
        <v>226</v>
      </c>
      <c r="K10" s="1124"/>
      <c r="L10" s="834" t="s">
        <v>16</v>
      </c>
      <c r="M10" s="834" t="s">
        <v>1561</v>
      </c>
      <c r="N10" s="1062">
        <v>718.75</v>
      </c>
      <c r="O10" s="1018"/>
      <c r="P10" s="1018"/>
      <c r="Q10" s="1018" t="s">
        <v>859</v>
      </c>
      <c r="R10" s="1033">
        <f t="shared" si="0"/>
        <v>7.1874999999999994E-2</v>
      </c>
      <c r="S10" s="1012" t="s">
        <v>4</v>
      </c>
      <c r="T10" s="1012" t="s">
        <v>5</v>
      </c>
      <c r="U10" s="1027" t="s">
        <v>166</v>
      </c>
      <c r="V10" s="1027" t="s">
        <v>1048</v>
      </c>
      <c r="W10" s="1066" t="s">
        <v>1044</v>
      </c>
      <c r="X10" s="1051" t="s">
        <v>1058</v>
      </c>
      <c r="Y10" s="1012" t="s">
        <v>949</v>
      </c>
      <c r="Z10" s="1046"/>
      <c r="AA10" s="1012"/>
      <c r="AB10" s="1012"/>
      <c r="AC10" s="1046"/>
      <c r="AD10" s="1067" t="s">
        <v>449</v>
      </c>
      <c r="AE10" s="1021"/>
      <c r="AF10" s="1021"/>
      <c r="AG10" s="801" t="s">
        <v>1479</v>
      </c>
      <c r="AH10" s="1020" t="s">
        <v>861</v>
      </c>
      <c r="AI10" s="1020"/>
      <c r="AJ10" s="1026">
        <v>54307.4</v>
      </c>
      <c r="AK10" s="1069" t="s">
        <v>1051</v>
      </c>
      <c r="AL10" s="1012" t="s">
        <v>1052</v>
      </c>
      <c r="AM10" s="1012" t="s">
        <v>859</v>
      </c>
      <c r="AN10" s="834" t="s">
        <v>1646</v>
      </c>
      <c r="AO10" s="801" t="s">
        <v>1647</v>
      </c>
      <c r="AP10" s="834" t="s">
        <v>11</v>
      </c>
      <c r="AQ10" s="801" t="s">
        <v>371</v>
      </c>
      <c r="AR10" s="801" t="s">
        <v>372</v>
      </c>
      <c r="AS10" s="1012" t="s">
        <v>1060</v>
      </c>
      <c r="AT10" s="1024" t="s">
        <v>166</v>
      </c>
      <c r="AU10" s="1024"/>
      <c r="AV10" s="1024" t="s">
        <v>1117</v>
      </c>
      <c r="AW10" s="1024" t="s">
        <v>166</v>
      </c>
      <c r="AX10" s="1024" t="s">
        <v>166</v>
      </c>
      <c r="AY10" s="1024" t="s">
        <v>1120</v>
      </c>
      <c r="AZ10" s="1027"/>
      <c r="BA10" s="1024" t="s">
        <v>166</v>
      </c>
      <c r="BC10" s="1024" t="s">
        <v>374</v>
      </c>
      <c r="BD10" s="1024" t="s">
        <v>378</v>
      </c>
      <c r="BE10" s="1065" t="s">
        <v>1053</v>
      </c>
      <c r="BF10" s="1024" t="s">
        <v>166</v>
      </c>
      <c r="BG10" s="1012" t="s">
        <v>380</v>
      </c>
      <c r="BH10" s="1012" t="s">
        <v>380</v>
      </c>
      <c r="BI10" s="1012" t="s">
        <v>381</v>
      </c>
      <c r="BN10" s="869"/>
    </row>
    <row r="11" spans="2:67" s="834" customFormat="1" ht="20.25" customHeight="1" x14ac:dyDescent="0.25">
      <c r="B11" s="1012">
        <v>0</v>
      </c>
      <c r="C11" s="1012"/>
      <c r="D11" s="1012"/>
      <c r="E11" s="801" t="s">
        <v>1040</v>
      </c>
      <c r="F11" s="1012" t="s">
        <v>1039</v>
      </c>
      <c r="G11" s="1012" t="s">
        <v>224</v>
      </c>
      <c r="H11" s="801" t="s">
        <v>1038</v>
      </c>
      <c r="I11" s="801" t="s">
        <v>1034</v>
      </c>
      <c r="J11" s="1065" t="s">
        <v>226</v>
      </c>
      <c r="K11" s="1124"/>
      <c r="L11" s="834" t="s">
        <v>16</v>
      </c>
      <c r="M11" s="801" t="s">
        <v>1041</v>
      </c>
      <c r="N11" s="1062">
        <v>736</v>
      </c>
      <c r="O11" s="1018"/>
      <c r="P11" s="1018"/>
      <c r="Q11" s="1018" t="s">
        <v>859</v>
      </c>
      <c r="R11" s="1033">
        <f t="shared" si="0"/>
        <v>7.3599999999999999E-2</v>
      </c>
      <c r="S11" s="1012" t="s">
        <v>4</v>
      </c>
      <c r="T11" s="1012" t="s">
        <v>5</v>
      </c>
      <c r="U11" s="1027" t="s">
        <v>166</v>
      </c>
      <c r="V11" s="1027" t="s">
        <v>1049</v>
      </c>
      <c r="W11" s="1066" t="s">
        <v>1044</v>
      </c>
      <c r="X11" s="1051" t="s">
        <v>1055</v>
      </c>
      <c r="Y11" s="1012" t="s">
        <v>949</v>
      </c>
      <c r="Z11" s="1046"/>
      <c r="AA11" s="1012"/>
      <c r="AB11" s="1012"/>
      <c r="AC11" s="1046"/>
      <c r="AD11" s="1067" t="s">
        <v>449</v>
      </c>
      <c r="AE11" s="1021"/>
      <c r="AF11" s="1021"/>
      <c r="AG11" s="801" t="s">
        <v>1479</v>
      </c>
      <c r="AH11" s="1020" t="s">
        <v>861</v>
      </c>
      <c r="AI11" s="1020"/>
      <c r="AJ11" s="1026">
        <v>54307.4</v>
      </c>
      <c r="AK11" s="1069" t="s">
        <v>1051</v>
      </c>
      <c r="AL11" s="1012" t="s">
        <v>1052</v>
      </c>
      <c r="AM11" s="1012" t="s">
        <v>859</v>
      </c>
      <c r="AN11" s="834" t="s">
        <v>1646</v>
      </c>
      <c r="AO11" s="801" t="s">
        <v>1647</v>
      </c>
      <c r="AP11" s="834" t="s">
        <v>11</v>
      </c>
      <c r="AQ11" s="801" t="s">
        <v>371</v>
      </c>
      <c r="AR11" s="801" t="s">
        <v>1110</v>
      </c>
      <c r="AS11" s="1012" t="s">
        <v>1061</v>
      </c>
      <c r="AT11" s="1024" t="s">
        <v>166</v>
      </c>
      <c r="AU11" s="1024"/>
      <c r="AV11" s="1024" t="s">
        <v>1117</v>
      </c>
      <c r="AW11" s="1024" t="s">
        <v>166</v>
      </c>
      <c r="AX11" s="1024" t="s">
        <v>166</v>
      </c>
      <c r="AY11" s="1024" t="s">
        <v>1120</v>
      </c>
      <c r="AZ11" s="1027"/>
      <c r="BA11" s="1024" t="s">
        <v>166</v>
      </c>
      <c r="BC11" s="1024" t="s">
        <v>374</v>
      </c>
      <c r="BD11" s="1024" t="s">
        <v>378</v>
      </c>
      <c r="BE11" s="1065" t="s">
        <v>1053</v>
      </c>
      <c r="BF11" s="1024" t="s">
        <v>166</v>
      </c>
      <c r="BG11" s="1012" t="s">
        <v>380</v>
      </c>
      <c r="BH11" s="1012" t="s">
        <v>380</v>
      </c>
      <c r="BI11" s="1012" t="s">
        <v>381</v>
      </c>
      <c r="BN11" s="869"/>
    </row>
    <row r="12" spans="2:67" s="834" customFormat="1" ht="20.25" customHeight="1" x14ac:dyDescent="0.25">
      <c r="B12" s="1012">
        <v>0</v>
      </c>
      <c r="C12" s="1012"/>
      <c r="D12" s="1012"/>
      <c r="E12" s="801" t="s">
        <v>1040</v>
      </c>
      <c r="F12" s="1012" t="s">
        <v>1039</v>
      </c>
      <c r="G12" s="1012" t="s">
        <v>224</v>
      </c>
      <c r="H12" s="801" t="s">
        <v>1038</v>
      </c>
      <c r="I12" s="801" t="s">
        <v>1037</v>
      </c>
      <c r="J12" s="1065" t="s">
        <v>226</v>
      </c>
      <c r="K12" s="1124"/>
      <c r="L12" s="834" t="s">
        <v>16</v>
      </c>
      <c r="M12" s="801" t="s">
        <v>1103</v>
      </c>
      <c r="N12" s="1062">
        <v>732</v>
      </c>
      <c r="O12" s="1018"/>
      <c r="P12" s="1018"/>
      <c r="Q12" s="1018" t="s">
        <v>859</v>
      </c>
      <c r="R12" s="1033">
        <f t="shared" si="0"/>
        <v>7.3200000000000001E-2</v>
      </c>
      <c r="S12" s="1012" t="s">
        <v>4</v>
      </c>
      <c r="T12" s="1012" t="s">
        <v>5</v>
      </c>
      <c r="U12" s="1027" t="s">
        <v>166</v>
      </c>
      <c r="V12" s="1027" t="s">
        <v>1050</v>
      </c>
      <c r="W12" s="1066" t="s">
        <v>1046</v>
      </c>
      <c r="X12" s="1051" t="s">
        <v>1056</v>
      </c>
      <c r="Y12" s="1012" t="s">
        <v>949</v>
      </c>
      <c r="Z12" s="1046"/>
      <c r="AA12" s="1012"/>
      <c r="AB12" s="1012"/>
      <c r="AC12" s="1046"/>
      <c r="AD12" s="1067" t="s">
        <v>449</v>
      </c>
      <c r="AE12" s="1021"/>
      <c r="AF12" s="1021"/>
      <c r="AG12" s="801" t="s">
        <v>1479</v>
      </c>
      <c r="AH12" s="1020" t="s">
        <v>861</v>
      </c>
      <c r="AI12" s="1020"/>
      <c r="AJ12" s="1026">
        <v>54307.4</v>
      </c>
      <c r="AK12" s="1069" t="s">
        <v>1051</v>
      </c>
      <c r="AL12" s="1012" t="s">
        <v>1052</v>
      </c>
      <c r="AM12" s="1012" t="s">
        <v>859</v>
      </c>
      <c r="AN12" s="834" t="s">
        <v>1646</v>
      </c>
      <c r="AO12" s="801" t="s">
        <v>1647</v>
      </c>
      <c r="AP12" s="834" t="s">
        <v>11</v>
      </c>
      <c r="AQ12" s="801" t="s">
        <v>371</v>
      </c>
      <c r="AR12" s="801" t="s">
        <v>1110</v>
      </c>
      <c r="AS12" s="1012" t="s">
        <v>1062</v>
      </c>
      <c r="AT12" s="1024" t="s">
        <v>166</v>
      </c>
      <c r="AU12" s="1024"/>
      <c r="AV12" s="1024" t="s">
        <v>1117</v>
      </c>
      <c r="AW12" s="1024" t="s">
        <v>166</v>
      </c>
      <c r="AX12" s="1024" t="s">
        <v>166</v>
      </c>
      <c r="AY12" s="1024" t="s">
        <v>1120</v>
      </c>
      <c r="AZ12" s="1027"/>
      <c r="BA12" s="1024" t="s">
        <v>166</v>
      </c>
      <c r="BC12" s="1024" t="s">
        <v>374</v>
      </c>
      <c r="BD12" s="1024" t="s">
        <v>378</v>
      </c>
      <c r="BE12" s="1065" t="s">
        <v>1053</v>
      </c>
      <c r="BF12" s="1024" t="s">
        <v>166</v>
      </c>
      <c r="BG12" s="1012" t="s">
        <v>380</v>
      </c>
      <c r="BH12" s="1012" t="s">
        <v>380</v>
      </c>
      <c r="BI12" s="1012" t="s">
        <v>381</v>
      </c>
      <c r="BN12" s="869"/>
    </row>
    <row r="13" spans="2:67" s="869" customFormat="1" ht="20.25" customHeight="1" x14ac:dyDescent="0.25">
      <c r="B13" s="1012">
        <v>0</v>
      </c>
      <c r="C13" s="1012"/>
      <c r="D13" s="1012"/>
      <c r="E13" s="801" t="s">
        <v>1040</v>
      </c>
      <c r="F13" s="1012" t="s">
        <v>1039</v>
      </c>
      <c r="G13" s="1012" t="s">
        <v>224</v>
      </c>
      <c r="H13" s="801" t="s">
        <v>1040</v>
      </c>
      <c r="I13" s="801" t="s">
        <v>26</v>
      </c>
      <c r="J13" s="1065" t="s">
        <v>226</v>
      </c>
      <c r="K13" s="1125"/>
      <c r="L13" s="834" t="s">
        <v>26</v>
      </c>
      <c r="M13" s="834" t="s">
        <v>1560</v>
      </c>
      <c r="N13" s="1062">
        <v>783</v>
      </c>
      <c r="O13" s="1018"/>
      <c r="P13" s="1018"/>
      <c r="Q13" s="1018" t="s">
        <v>859</v>
      </c>
      <c r="R13" s="1033">
        <f t="shared" si="0"/>
        <v>7.8299999999999995E-2</v>
      </c>
      <c r="S13" s="1012" t="s">
        <v>17</v>
      </c>
      <c r="T13" s="1012" t="s">
        <v>27</v>
      </c>
      <c r="U13" s="1027" t="s">
        <v>166</v>
      </c>
      <c r="V13" s="1027" t="s">
        <v>1054</v>
      </c>
      <c r="W13" s="1066" t="s">
        <v>1044</v>
      </c>
      <c r="X13" s="1051" t="s">
        <v>1057</v>
      </c>
      <c r="Y13" s="1012" t="s">
        <v>949</v>
      </c>
      <c r="Z13" s="1046"/>
      <c r="AA13" s="1012"/>
      <c r="AB13" s="1012"/>
      <c r="AC13" s="1046"/>
      <c r="AD13" s="1067" t="s">
        <v>449</v>
      </c>
      <c r="AE13" s="1021"/>
      <c r="AF13" s="1021"/>
      <c r="AG13" s="801" t="s">
        <v>1479</v>
      </c>
      <c r="AH13" s="1020" t="s">
        <v>861</v>
      </c>
      <c r="AI13" s="1020"/>
      <c r="AJ13" s="1021" t="s">
        <v>861</v>
      </c>
      <c r="AK13" s="1069" t="s">
        <v>1051</v>
      </c>
      <c r="AL13" s="1012" t="s">
        <v>1052</v>
      </c>
      <c r="AM13" s="1012" t="s">
        <v>859</v>
      </c>
      <c r="AN13" s="834" t="s">
        <v>1646</v>
      </c>
      <c r="AO13" s="801" t="s">
        <v>1647</v>
      </c>
      <c r="AP13" s="834" t="s">
        <v>11</v>
      </c>
      <c r="AQ13" s="801" t="s">
        <v>371</v>
      </c>
      <c r="AR13" s="801" t="s">
        <v>372</v>
      </c>
      <c r="AS13" s="1012" t="s">
        <v>1105</v>
      </c>
      <c r="AT13" s="1024" t="s">
        <v>166</v>
      </c>
      <c r="AU13" s="1024"/>
      <c r="AV13" s="1024" t="s">
        <v>1117</v>
      </c>
      <c r="AW13" s="1024" t="s">
        <v>166</v>
      </c>
      <c r="AX13" s="1024" t="s">
        <v>166</v>
      </c>
      <c r="AY13" s="1024" t="s">
        <v>1120</v>
      </c>
      <c r="AZ13" s="1025"/>
      <c r="BA13" s="1024" t="s">
        <v>166</v>
      </c>
      <c r="BC13" s="1024" t="s">
        <v>374</v>
      </c>
      <c r="BD13" s="1024" t="s">
        <v>378</v>
      </c>
      <c r="BE13" s="1065" t="s">
        <v>1053</v>
      </c>
      <c r="BF13" s="1024" t="s">
        <v>166</v>
      </c>
      <c r="BG13" s="1012" t="s">
        <v>380</v>
      </c>
      <c r="BH13" s="1012" t="s">
        <v>380</v>
      </c>
      <c r="BI13" s="1012" t="s">
        <v>381</v>
      </c>
    </row>
    <row r="14" spans="2:67" s="834" customFormat="1" ht="20.25" customHeight="1" x14ac:dyDescent="0.25">
      <c r="B14" s="1012">
        <v>0</v>
      </c>
      <c r="C14" s="1012"/>
      <c r="D14" s="1012"/>
      <c r="E14" s="801" t="s">
        <v>1072</v>
      </c>
      <c r="F14" s="1012" t="s">
        <v>1073</v>
      </c>
      <c r="G14" s="1012" t="s">
        <v>1074</v>
      </c>
      <c r="H14" s="956" t="s">
        <v>1082</v>
      </c>
      <c r="I14" s="801" t="s">
        <v>862</v>
      </c>
      <c r="J14" s="1065" t="s">
        <v>225</v>
      </c>
      <c r="K14" s="1022" t="s">
        <v>1390</v>
      </c>
      <c r="L14" s="834" t="s">
        <v>1098</v>
      </c>
      <c r="M14" s="834" t="s">
        <v>1097</v>
      </c>
      <c r="N14" s="1062">
        <v>506</v>
      </c>
      <c r="O14" s="1018"/>
      <c r="P14" s="1018"/>
      <c r="Q14" s="1018" t="s">
        <v>859</v>
      </c>
      <c r="R14" s="1033">
        <f t="shared" si="0"/>
        <v>5.0599999999999999E-2</v>
      </c>
      <c r="S14" s="1012" t="s">
        <v>17</v>
      </c>
      <c r="T14" s="1012" t="s">
        <v>29</v>
      </c>
      <c r="U14" s="1027" t="s">
        <v>166</v>
      </c>
      <c r="V14" s="1027" t="s">
        <v>166</v>
      </c>
      <c r="W14" s="1066" t="s">
        <v>1044</v>
      </c>
      <c r="X14" s="1051" t="s">
        <v>382</v>
      </c>
      <c r="Y14" s="1012" t="s">
        <v>949</v>
      </c>
      <c r="Z14" s="1046" t="s">
        <v>18</v>
      </c>
      <c r="AA14" s="1012" t="s">
        <v>859</v>
      </c>
      <c r="AB14" s="1012" t="s">
        <v>859</v>
      </c>
      <c r="AC14" s="1046" t="s">
        <v>18</v>
      </c>
      <c r="AD14" s="1067" t="s">
        <v>449</v>
      </c>
      <c r="AE14" s="1021" t="s">
        <v>891</v>
      </c>
      <c r="AF14" s="1021"/>
      <c r="AG14" s="801" t="s">
        <v>1479</v>
      </c>
      <c r="AH14" s="1020" t="s">
        <v>861</v>
      </c>
      <c r="AI14" s="1020"/>
      <c r="AJ14" s="1021" t="s">
        <v>861</v>
      </c>
      <c r="AK14" s="1069" t="s">
        <v>1051</v>
      </c>
      <c r="AL14" s="1012" t="s">
        <v>1052</v>
      </c>
      <c r="AM14" s="1012" t="s">
        <v>859</v>
      </c>
      <c r="AN14" s="834" t="s">
        <v>1646</v>
      </c>
      <c r="AO14" s="801" t="s">
        <v>1647</v>
      </c>
      <c r="AP14" s="834" t="s">
        <v>11</v>
      </c>
      <c r="AQ14" s="801" t="s">
        <v>371</v>
      </c>
      <c r="AR14" s="801" t="s">
        <v>1110</v>
      </c>
      <c r="AS14" s="1012" t="s">
        <v>1104</v>
      </c>
      <c r="AT14" s="1024" t="s">
        <v>166</v>
      </c>
      <c r="AU14" s="1028">
        <v>41729</v>
      </c>
      <c r="AV14" s="1028">
        <v>42173</v>
      </c>
      <c r="AW14" s="1024" t="s">
        <v>166</v>
      </c>
      <c r="AX14" s="1028">
        <v>42480</v>
      </c>
      <c r="AY14" s="1028">
        <v>40236</v>
      </c>
      <c r="AZ14" s="1029">
        <v>42139</v>
      </c>
      <c r="BA14" s="1024" t="s">
        <v>166</v>
      </c>
      <c r="BC14" s="1024" t="s">
        <v>374</v>
      </c>
      <c r="BD14" s="1024" t="s">
        <v>378</v>
      </c>
      <c r="BE14" s="1065" t="s">
        <v>1053</v>
      </c>
      <c r="BF14" s="1012" t="s">
        <v>859</v>
      </c>
      <c r="BG14" s="1012" t="s">
        <v>380</v>
      </c>
      <c r="BH14" s="1012" t="s">
        <v>380</v>
      </c>
      <c r="BI14" s="1012" t="s">
        <v>381</v>
      </c>
      <c r="BN14" s="869"/>
    </row>
    <row r="15" spans="2:67" s="834" customFormat="1" ht="20.25" customHeight="1" x14ac:dyDescent="0.25">
      <c r="B15" s="1012">
        <v>0</v>
      </c>
      <c r="C15" s="1012"/>
      <c r="D15" s="1012"/>
      <c r="E15" s="801" t="s">
        <v>1075</v>
      </c>
      <c r="F15" s="1012" t="s">
        <v>1076</v>
      </c>
      <c r="G15" s="1012" t="s">
        <v>1077</v>
      </c>
      <c r="H15" s="801" t="s">
        <v>1078</v>
      </c>
      <c r="I15" s="801" t="s">
        <v>863</v>
      </c>
      <c r="J15" s="1065" t="s">
        <v>244</v>
      </c>
      <c r="K15" s="1022" t="s">
        <v>1390</v>
      </c>
      <c r="L15" s="834" t="s">
        <v>32</v>
      </c>
      <c r="M15" s="834" t="s">
        <v>1559</v>
      </c>
      <c r="N15" s="1062">
        <v>470</v>
      </c>
      <c r="O15" s="1018">
        <v>451</v>
      </c>
      <c r="P15" s="1018">
        <v>19</v>
      </c>
      <c r="Q15" s="1018" t="s">
        <v>859</v>
      </c>
      <c r="R15" s="1033">
        <f t="shared" si="0"/>
        <v>4.7E-2</v>
      </c>
      <c r="S15" s="1012" t="s">
        <v>4</v>
      </c>
      <c r="T15" s="1012" t="s">
        <v>5</v>
      </c>
      <c r="U15" s="1027" t="s">
        <v>166</v>
      </c>
      <c r="V15" s="1027" t="s">
        <v>166</v>
      </c>
      <c r="W15" s="1066" t="s">
        <v>1044</v>
      </c>
      <c r="X15" s="1051" t="s">
        <v>382</v>
      </c>
      <c r="Y15" s="1012" t="s">
        <v>949</v>
      </c>
      <c r="Z15" s="1046">
        <v>40469</v>
      </c>
      <c r="AA15" s="1012" t="s">
        <v>34</v>
      </c>
      <c r="AB15" s="1012" t="s">
        <v>859</v>
      </c>
      <c r="AC15" s="1046">
        <v>86123</v>
      </c>
      <c r="AD15" s="1067" t="s">
        <v>449</v>
      </c>
      <c r="AE15" s="1010" t="s">
        <v>888</v>
      </c>
      <c r="AF15" s="1010"/>
      <c r="AG15" s="801" t="s">
        <v>1479</v>
      </c>
      <c r="AH15" s="1054">
        <v>43686.5</v>
      </c>
      <c r="AI15" s="1054"/>
      <c r="AJ15" s="1012" t="s">
        <v>859</v>
      </c>
      <c r="AK15" s="1069" t="s">
        <v>1051</v>
      </c>
      <c r="AL15" s="1012" t="s">
        <v>1052</v>
      </c>
      <c r="AM15" s="1012" t="s">
        <v>859</v>
      </c>
      <c r="AN15" s="834" t="s">
        <v>1648</v>
      </c>
      <c r="AO15" s="801" t="s">
        <v>362</v>
      </c>
      <c r="AP15" s="834" t="s">
        <v>37</v>
      </c>
      <c r="AQ15" s="801" t="s">
        <v>1118</v>
      </c>
      <c r="AR15" s="1012" t="s">
        <v>401</v>
      </c>
      <c r="AS15" s="1012" t="s">
        <v>1106</v>
      </c>
      <c r="AT15" s="1024" t="s">
        <v>166</v>
      </c>
      <c r="AU15" s="1028">
        <v>42865</v>
      </c>
      <c r="AV15" s="1028">
        <v>42601</v>
      </c>
      <c r="AW15" s="1024" t="s">
        <v>166</v>
      </c>
      <c r="AX15" s="1028">
        <v>43005</v>
      </c>
      <c r="AY15" s="1030" t="s">
        <v>1113</v>
      </c>
      <c r="AZ15" s="1029">
        <v>42342</v>
      </c>
      <c r="BA15" s="1024" t="s">
        <v>166</v>
      </c>
      <c r="BC15" s="1024" t="s">
        <v>374</v>
      </c>
      <c r="BD15" s="1024" t="s">
        <v>378</v>
      </c>
      <c r="BE15" s="1065" t="s">
        <v>1053</v>
      </c>
      <c r="BF15" s="1012"/>
      <c r="BG15" s="1012" t="s">
        <v>380</v>
      </c>
      <c r="BH15" s="1012" t="s">
        <v>380</v>
      </c>
      <c r="BI15" s="1012" t="s">
        <v>381</v>
      </c>
      <c r="BN15" s="869"/>
    </row>
    <row r="16" spans="2:67" s="834" customFormat="1" ht="20.25" customHeight="1" x14ac:dyDescent="0.25">
      <c r="B16" s="1012">
        <v>0</v>
      </c>
      <c r="C16" s="1012"/>
      <c r="D16" s="1012"/>
      <c r="E16" s="801" t="s">
        <v>1079</v>
      </c>
      <c r="F16" s="1012" t="s">
        <v>1080</v>
      </c>
      <c r="G16" s="1012" t="s">
        <v>245</v>
      </c>
      <c r="H16" s="801" t="s">
        <v>1081</v>
      </c>
      <c r="I16" s="801" t="s">
        <v>864</v>
      </c>
      <c r="J16" s="1065" t="s">
        <v>245</v>
      </c>
      <c r="K16" s="1022" t="s">
        <v>1390</v>
      </c>
      <c r="L16" s="834" t="s">
        <v>1099</v>
      </c>
      <c r="M16" s="834" t="s">
        <v>1258</v>
      </c>
      <c r="N16" s="1062">
        <v>1165.42</v>
      </c>
      <c r="O16" s="1018">
        <v>1141</v>
      </c>
      <c r="P16" s="1018">
        <v>24</v>
      </c>
      <c r="Q16" s="1018" t="s">
        <v>859</v>
      </c>
      <c r="R16" s="1033">
        <f t="shared" si="0"/>
        <v>0.11654200000000001</v>
      </c>
      <c r="S16" s="1012" t="s">
        <v>4</v>
      </c>
      <c r="T16" s="1012" t="s">
        <v>5</v>
      </c>
      <c r="U16" s="1027" t="s">
        <v>166</v>
      </c>
      <c r="V16" s="1027" t="s">
        <v>166</v>
      </c>
      <c r="W16" s="1066" t="s">
        <v>1044</v>
      </c>
      <c r="X16" s="1051" t="s">
        <v>382</v>
      </c>
      <c r="Y16" s="1012" t="s">
        <v>949</v>
      </c>
      <c r="Z16" s="1031">
        <v>43364</v>
      </c>
      <c r="AA16" s="1012" t="s">
        <v>859</v>
      </c>
      <c r="AB16" s="1012" t="s">
        <v>1478</v>
      </c>
      <c r="AC16" s="1046" t="s">
        <v>1602</v>
      </c>
      <c r="AD16" s="1067" t="s">
        <v>449</v>
      </c>
      <c r="AE16" s="1054">
        <v>228669.12</v>
      </c>
      <c r="AF16" s="1012"/>
      <c r="AG16" s="801" t="s">
        <v>1479</v>
      </c>
      <c r="AH16" s="1054" t="s">
        <v>872</v>
      </c>
      <c r="AI16" s="1054"/>
      <c r="AJ16" s="1054">
        <v>43475.519999999997</v>
      </c>
      <c r="AK16" s="1069" t="s">
        <v>1051</v>
      </c>
      <c r="AL16" s="1012" t="s">
        <v>1052</v>
      </c>
      <c r="AM16" s="1012" t="s">
        <v>859</v>
      </c>
      <c r="AN16" s="834" t="s">
        <v>40</v>
      </c>
      <c r="AO16" s="801" t="s">
        <v>362</v>
      </c>
      <c r="AP16" s="834" t="s">
        <v>11</v>
      </c>
      <c r="AQ16" s="801" t="s">
        <v>1118</v>
      </c>
      <c r="AR16" s="1012" t="s">
        <v>1119</v>
      </c>
      <c r="AS16" s="1022" t="s">
        <v>1107</v>
      </c>
      <c r="AT16" s="1024" t="s">
        <v>166</v>
      </c>
      <c r="AU16" s="1028">
        <v>42821</v>
      </c>
      <c r="AV16" s="1028">
        <v>42517</v>
      </c>
      <c r="AW16" s="1028">
        <v>42752</v>
      </c>
      <c r="AX16" s="1028">
        <v>42832</v>
      </c>
      <c r="AY16" s="1030" t="s">
        <v>1113</v>
      </c>
      <c r="AZ16" s="1032">
        <v>41229</v>
      </c>
      <c r="BA16" s="1024" t="s">
        <v>166</v>
      </c>
      <c r="BC16" s="1024" t="s">
        <v>374</v>
      </c>
      <c r="BD16" s="1024" t="s">
        <v>378</v>
      </c>
      <c r="BE16" s="1065" t="s">
        <v>1053</v>
      </c>
      <c r="BF16" s="1012" t="s">
        <v>859</v>
      </c>
      <c r="BG16" s="1012" t="s">
        <v>380</v>
      </c>
      <c r="BH16" s="1012" t="s">
        <v>380</v>
      </c>
      <c r="BI16" s="1012" t="s">
        <v>381</v>
      </c>
      <c r="BN16" s="869"/>
    </row>
    <row r="17" spans="2:84" s="834" customFormat="1" ht="20.25" customHeight="1" x14ac:dyDescent="0.25">
      <c r="B17" s="1012">
        <v>0</v>
      </c>
      <c r="C17" s="1012"/>
      <c r="D17" s="1012"/>
      <c r="E17" s="801" t="s">
        <v>1471</v>
      </c>
      <c r="F17" s="1012" t="s">
        <v>1473</v>
      </c>
      <c r="G17" s="1012" t="s">
        <v>1472</v>
      </c>
      <c r="H17" s="801" t="s">
        <v>1474</v>
      </c>
      <c r="I17" s="801" t="s">
        <v>1475</v>
      </c>
      <c r="J17" s="1065" t="s">
        <v>1472</v>
      </c>
      <c r="K17" s="1022" t="s">
        <v>1390</v>
      </c>
      <c r="L17" s="834" t="s">
        <v>1588</v>
      </c>
      <c r="M17" s="834" t="s">
        <v>1591</v>
      </c>
      <c r="N17" s="1062"/>
      <c r="O17" s="1018"/>
      <c r="P17" s="1018"/>
      <c r="Q17" s="1018" t="s">
        <v>859</v>
      </c>
      <c r="R17" s="1033">
        <f t="shared" si="0"/>
        <v>0</v>
      </c>
      <c r="S17" s="1012" t="s">
        <v>1600</v>
      </c>
      <c r="T17" s="1012" t="s">
        <v>5</v>
      </c>
      <c r="U17" s="1027" t="s">
        <v>166</v>
      </c>
      <c r="V17" s="1027" t="s">
        <v>166</v>
      </c>
      <c r="W17" s="1066" t="s">
        <v>1044</v>
      </c>
      <c r="X17" s="1051" t="s">
        <v>382</v>
      </c>
      <c r="Y17" s="1012" t="s">
        <v>949</v>
      </c>
      <c r="Z17" s="1031"/>
      <c r="AA17" s="1012" t="s">
        <v>859</v>
      </c>
      <c r="AB17" s="1012" t="s">
        <v>1478</v>
      </c>
      <c r="AC17" s="1046" t="s">
        <v>1601</v>
      </c>
      <c r="AD17" s="1067" t="s">
        <v>449</v>
      </c>
      <c r="AE17" s="1061">
        <v>170785</v>
      </c>
      <c r="AF17" s="1061"/>
      <c r="AG17" s="801" t="s">
        <v>1479</v>
      </c>
      <c r="AH17" s="1054"/>
      <c r="AI17" s="1054"/>
      <c r="AJ17" s="1054">
        <v>17620.8</v>
      </c>
      <c r="AK17" s="1069" t="s">
        <v>1051</v>
      </c>
      <c r="AL17" s="1012" t="s">
        <v>1052</v>
      </c>
      <c r="AM17" s="1012" t="s">
        <v>859</v>
      </c>
      <c r="AO17" s="801" t="s">
        <v>362</v>
      </c>
      <c r="AP17" s="834" t="s">
        <v>11</v>
      </c>
      <c r="AQ17" s="801" t="s">
        <v>1118</v>
      </c>
      <c r="AR17" s="1012" t="s">
        <v>1476</v>
      </c>
      <c r="AS17" s="1022" t="s">
        <v>1477</v>
      </c>
      <c r="AT17" s="1024" t="s">
        <v>166</v>
      </c>
      <c r="AU17" s="1028"/>
      <c r="AV17" s="1028"/>
      <c r="AW17" s="1028"/>
      <c r="AX17" s="1028"/>
      <c r="AY17" s="1030"/>
      <c r="AZ17" s="1032"/>
      <c r="BA17" s="1024"/>
      <c r="BC17" s="1024" t="s">
        <v>374</v>
      </c>
      <c r="BD17" s="1024" t="s">
        <v>378</v>
      </c>
      <c r="BE17" s="1065" t="s">
        <v>1053</v>
      </c>
      <c r="BF17" s="1012" t="s">
        <v>859</v>
      </c>
      <c r="BG17" s="1012" t="s">
        <v>380</v>
      </c>
      <c r="BH17" s="1012" t="s">
        <v>380</v>
      </c>
      <c r="BI17" s="1012" t="s">
        <v>381</v>
      </c>
      <c r="BN17" s="869"/>
    </row>
    <row r="18" spans="2:84" s="834" customFormat="1" ht="20.25" customHeight="1" x14ac:dyDescent="0.25">
      <c r="B18" s="1012">
        <v>0</v>
      </c>
      <c r="C18" s="1012"/>
      <c r="D18" s="1012"/>
      <c r="E18" s="801" t="s">
        <v>1086</v>
      </c>
      <c r="F18" s="1012" t="s">
        <v>1087</v>
      </c>
      <c r="G18" s="1012" t="s">
        <v>227</v>
      </c>
      <c r="H18" s="801" t="s">
        <v>1086</v>
      </c>
      <c r="I18" s="801" t="s">
        <v>869</v>
      </c>
      <c r="J18" s="1065" t="s">
        <v>227</v>
      </c>
      <c r="K18" s="1022" t="s">
        <v>1386</v>
      </c>
      <c r="L18" s="834" t="s">
        <v>42</v>
      </c>
      <c r="M18" s="801" t="s">
        <v>1096</v>
      </c>
      <c r="N18" s="1062">
        <v>1923</v>
      </c>
      <c r="O18" s="1018">
        <v>0</v>
      </c>
      <c r="P18" s="1018">
        <v>1923</v>
      </c>
      <c r="Q18" s="1018" t="s">
        <v>859</v>
      </c>
      <c r="R18" s="1033">
        <f t="shared" si="0"/>
        <v>0.1923</v>
      </c>
      <c r="S18" s="1012" t="s">
        <v>43</v>
      </c>
      <c r="T18" s="1012" t="s">
        <v>5</v>
      </c>
      <c r="U18" s="1027" t="s">
        <v>166</v>
      </c>
      <c r="V18" s="1027" t="s">
        <v>166</v>
      </c>
      <c r="W18" s="1066" t="s">
        <v>1044</v>
      </c>
      <c r="X18" s="1051" t="s">
        <v>382</v>
      </c>
      <c r="Y18" s="1012" t="s">
        <v>949</v>
      </c>
      <c r="Z18" s="1046">
        <v>34144</v>
      </c>
      <c r="AA18" s="1012" t="s">
        <v>44</v>
      </c>
      <c r="AB18" s="1012" t="s">
        <v>859</v>
      </c>
      <c r="AC18" s="1046">
        <v>70303</v>
      </c>
      <c r="AD18" s="1067" t="s">
        <v>449</v>
      </c>
      <c r="AE18" s="1010" t="s">
        <v>35</v>
      </c>
      <c r="AF18" s="1010"/>
      <c r="AG18" s="801" t="s">
        <v>1479</v>
      </c>
      <c r="AH18" s="1020" t="s">
        <v>870</v>
      </c>
      <c r="AI18" s="1020"/>
      <c r="AJ18" s="1012"/>
      <c r="AK18" s="1069" t="s">
        <v>1051</v>
      </c>
      <c r="AL18" s="1012" t="s">
        <v>1052</v>
      </c>
      <c r="AM18" s="1012" t="s">
        <v>859</v>
      </c>
      <c r="AN18" s="834" t="s">
        <v>45</v>
      </c>
      <c r="AO18" s="801" t="s">
        <v>362</v>
      </c>
      <c r="AP18" s="834" t="s">
        <v>11</v>
      </c>
      <c r="AQ18" s="801" t="s">
        <v>1115</v>
      </c>
      <c r="AR18" s="1012" t="s">
        <v>398</v>
      </c>
      <c r="AS18" s="1022" t="s">
        <v>1543</v>
      </c>
      <c r="AT18" s="1024" t="s">
        <v>166</v>
      </c>
      <c r="AU18" s="1028">
        <v>42999</v>
      </c>
      <c r="AV18" s="1028">
        <v>42601</v>
      </c>
      <c r="AW18" s="1028">
        <v>43085</v>
      </c>
      <c r="AX18" s="1028">
        <v>42867</v>
      </c>
      <c r="AY18" s="1030" t="s">
        <v>1113</v>
      </c>
      <c r="AZ18" s="1029">
        <v>41702</v>
      </c>
      <c r="BA18" s="1024" t="s">
        <v>166</v>
      </c>
      <c r="BB18" s="1027"/>
      <c r="BC18" s="1024" t="s">
        <v>374</v>
      </c>
      <c r="BD18" s="1024" t="s">
        <v>378</v>
      </c>
      <c r="BE18" s="1065" t="s">
        <v>1053</v>
      </c>
      <c r="BF18" s="1012" t="s">
        <v>1116</v>
      </c>
      <c r="BG18" s="1012" t="s">
        <v>380</v>
      </c>
      <c r="BH18" s="1012" t="s">
        <v>380</v>
      </c>
      <c r="BI18" s="1012" t="s">
        <v>381</v>
      </c>
      <c r="BN18" s="869"/>
    </row>
    <row r="19" spans="2:84" s="834" customFormat="1" ht="20.25" customHeight="1" x14ac:dyDescent="0.25">
      <c r="B19" s="1012">
        <v>0</v>
      </c>
      <c r="C19" s="1012"/>
      <c r="D19" s="1012"/>
      <c r="E19" s="801" t="s">
        <v>1083</v>
      </c>
      <c r="F19" s="1012" t="s">
        <v>1088</v>
      </c>
      <c r="G19" s="1012" t="s">
        <v>1092</v>
      </c>
      <c r="H19" s="801" t="s">
        <v>1083</v>
      </c>
      <c r="I19" s="801" t="s">
        <v>866</v>
      </c>
      <c r="J19" s="1065" t="s">
        <v>242</v>
      </c>
      <c r="K19" s="1022" t="s">
        <v>1390</v>
      </c>
      <c r="L19" s="834" t="s">
        <v>49</v>
      </c>
      <c r="M19" s="834" t="s">
        <v>1103</v>
      </c>
      <c r="N19" s="1062">
        <v>1247</v>
      </c>
      <c r="O19" s="1018">
        <v>1123</v>
      </c>
      <c r="P19" s="1018">
        <v>124</v>
      </c>
      <c r="Q19" s="1018" t="s">
        <v>859</v>
      </c>
      <c r="R19" s="1033">
        <f t="shared" si="0"/>
        <v>0.12470000000000001</v>
      </c>
      <c r="S19" s="1012" t="s">
        <v>4</v>
      </c>
      <c r="T19" s="1012" t="s">
        <v>5</v>
      </c>
      <c r="U19" s="1027" t="s">
        <v>166</v>
      </c>
      <c r="V19" s="1027" t="s">
        <v>166</v>
      </c>
      <c r="W19" s="1066" t="s">
        <v>1044</v>
      </c>
      <c r="X19" s="1051" t="s">
        <v>382</v>
      </c>
      <c r="Y19" s="1012" t="s">
        <v>949</v>
      </c>
      <c r="Z19" s="1046">
        <v>38892</v>
      </c>
      <c r="AA19" s="1012" t="s">
        <v>51</v>
      </c>
      <c r="AB19" s="1012" t="s">
        <v>859</v>
      </c>
      <c r="AC19" s="1046">
        <v>403768</v>
      </c>
      <c r="AD19" s="1067" t="s">
        <v>449</v>
      </c>
      <c r="AE19" s="1010" t="s">
        <v>888</v>
      </c>
      <c r="AF19" s="1010"/>
      <c r="AG19" s="801" t="s">
        <v>1479</v>
      </c>
      <c r="AH19" s="1054">
        <v>104434</v>
      </c>
      <c r="AI19" s="1054"/>
      <c r="AJ19" s="1012" t="s">
        <v>859</v>
      </c>
      <c r="AK19" s="1069" t="s">
        <v>1051</v>
      </c>
      <c r="AL19" s="1012" t="s">
        <v>1052</v>
      </c>
      <c r="AM19" s="1012" t="s">
        <v>859</v>
      </c>
      <c r="AN19" s="834" t="s">
        <v>1648</v>
      </c>
      <c r="AO19" s="801" t="s">
        <v>362</v>
      </c>
      <c r="AP19" s="834" t="s">
        <v>37</v>
      </c>
      <c r="AQ19" s="801" t="s">
        <v>371</v>
      </c>
      <c r="AR19" s="1012" t="s">
        <v>401</v>
      </c>
      <c r="AS19" s="1022" t="s">
        <v>1539</v>
      </c>
      <c r="AT19" s="1024" t="s">
        <v>166</v>
      </c>
      <c r="AU19" s="1028">
        <v>42795</v>
      </c>
      <c r="AV19" s="1028">
        <v>42605</v>
      </c>
      <c r="AW19" s="1028">
        <v>42869</v>
      </c>
      <c r="AX19" s="1028">
        <v>43005</v>
      </c>
      <c r="AY19" s="1030" t="s">
        <v>1113</v>
      </c>
      <c r="AZ19" s="1029">
        <v>42361</v>
      </c>
      <c r="BA19" s="1024" t="s">
        <v>166</v>
      </c>
      <c r="BC19" s="1024" t="s">
        <v>374</v>
      </c>
      <c r="BD19" s="1024" t="s">
        <v>378</v>
      </c>
      <c r="BE19" s="1065" t="s">
        <v>1053</v>
      </c>
      <c r="BF19" s="1012" t="s">
        <v>1108</v>
      </c>
      <c r="BG19" s="1012" t="s">
        <v>380</v>
      </c>
      <c r="BH19" s="1012" t="s">
        <v>380</v>
      </c>
      <c r="BI19" s="1012" t="s">
        <v>381</v>
      </c>
      <c r="BN19" s="869"/>
    </row>
    <row r="20" spans="2:84" s="834" customFormat="1" ht="20.25" customHeight="1" x14ac:dyDescent="0.25">
      <c r="B20" s="1012">
        <v>0</v>
      </c>
      <c r="C20" s="1012"/>
      <c r="D20" s="1012"/>
      <c r="E20" s="801" t="s">
        <v>1084</v>
      </c>
      <c r="F20" s="1012" t="s">
        <v>1091</v>
      </c>
      <c r="G20" s="1012" t="s">
        <v>1092</v>
      </c>
      <c r="H20" s="801" t="s">
        <v>1089</v>
      </c>
      <c r="I20" s="801" t="s">
        <v>1095</v>
      </c>
      <c r="J20" s="1065" t="s">
        <v>1015</v>
      </c>
      <c r="K20" s="1022" t="s">
        <v>1390</v>
      </c>
      <c r="L20" s="834" t="s">
        <v>47</v>
      </c>
      <c r="M20" s="834" t="s">
        <v>1103</v>
      </c>
      <c r="N20" s="1062">
        <v>440</v>
      </c>
      <c r="O20" s="1018">
        <v>420</v>
      </c>
      <c r="P20" s="1018">
        <v>20</v>
      </c>
      <c r="Q20" s="1018" t="s">
        <v>859</v>
      </c>
      <c r="R20" s="1033">
        <f t="shared" si="0"/>
        <v>4.3999999999999997E-2</v>
      </c>
      <c r="S20" s="1012" t="s">
        <v>4</v>
      </c>
      <c r="T20" s="1012" t="s">
        <v>5</v>
      </c>
      <c r="U20" s="1027" t="s">
        <v>166</v>
      </c>
      <c r="V20" s="1027" t="s">
        <v>166</v>
      </c>
      <c r="W20" s="1066" t="s">
        <v>1044</v>
      </c>
      <c r="X20" s="1051" t="s">
        <v>382</v>
      </c>
      <c r="Y20" s="1012" t="s">
        <v>949</v>
      </c>
      <c r="Z20" s="1046" t="s">
        <v>18</v>
      </c>
      <c r="AA20" s="1012" t="s">
        <v>51</v>
      </c>
      <c r="AB20" s="1012" t="s">
        <v>859</v>
      </c>
      <c r="AC20" s="1046">
        <v>403768</v>
      </c>
      <c r="AD20" s="1067" t="s">
        <v>449</v>
      </c>
      <c r="AE20" s="1010" t="s">
        <v>888</v>
      </c>
      <c r="AF20" s="1010"/>
      <c r="AG20" s="801" t="s">
        <v>1479</v>
      </c>
      <c r="AH20" s="1054">
        <v>115000</v>
      </c>
      <c r="AI20" s="1054"/>
      <c r="AJ20" s="1012" t="s">
        <v>859</v>
      </c>
      <c r="AK20" s="1069" t="s">
        <v>1051</v>
      </c>
      <c r="AL20" s="1012" t="s">
        <v>1052</v>
      </c>
      <c r="AM20" s="1012" t="s">
        <v>859</v>
      </c>
      <c r="AN20" s="834" t="s">
        <v>1648</v>
      </c>
      <c r="AO20" s="801" t="s">
        <v>362</v>
      </c>
      <c r="AP20" s="834" t="s">
        <v>37</v>
      </c>
      <c r="AQ20" s="801" t="s">
        <v>371</v>
      </c>
      <c r="AR20" s="1012" t="s">
        <v>401</v>
      </c>
      <c r="AS20" s="1022" t="s">
        <v>1533</v>
      </c>
      <c r="AT20" s="1024" t="s">
        <v>166</v>
      </c>
      <c r="AU20" s="1028">
        <v>42795</v>
      </c>
      <c r="AV20" s="1028">
        <v>42601</v>
      </c>
      <c r="AW20" s="1028">
        <v>42869</v>
      </c>
      <c r="AX20" s="1028">
        <v>43005</v>
      </c>
      <c r="AY20" s="1030" t="s">
        <v>1113</v>
      </c>
      <c r="AZ20" s="1029">
        <v>42255</v>
      </c>
      <c r="BA20" s="1024" t="s">
        <v>166</v>
      </c>
      <c r="BC20" s="1024" t="s">
        <v>374</v>
      </c>
      <c r="BD20" s="1024" t="s">
        <v>378</v>
      </c>
      <c r="BE20" s="1065" t="s">
        <v>1053</v>
      </c>
      <c r="BF20" s="1012" t="s">
        <v>1108</v>
      </c>
      <c r="BG20" s="1012" t="s">
        <v>380</v>
      </c>
      <c r="BH20" s="1012" t="s">
        <v>380</v>
      </c>
      <c r="BI20" s="1012" t="s">
        <v>381</v>
      </c>
      <c r="BN20" s="869"/>
    </row>
    <row r="21" spans="2:84" s="869" customFormat="1" ht="20.25" customHeight="1" x14ac:dyDescent="0.25">
      <c r="B21" s="1012">
        <v>0</v>
      </c>
      <c r="C21" s="1012"/>
      <c r="D21" s="1012"/>
      <c r="E21" s="801" t="s">
        <v>1085</v>
      </c>
      <c r="F21" s="1012" t="s">
        <v>1090</v>
      </c>
      <c r="G21" s="1012" t="s">
        <v>1093</v>
      </c>
      <c r="H21" s="801" t="s">
        <v>254</v>
      </c>
      <c r="I21" s="801" t="s">
        <v>1094</v>
      </c>
      <c r="J21" s="1065" t="s">
        <v>253</v>
      </c>
      <c r="K21" s="1022" t="s">
        <v>1390</v>
      </c>
      <c r="L21" s="834" t="s">
        <v>1100</v>
      </c>
      <c r="M21" s="834" t="s">
        <v>1103</v>
      </c>
      <c r="N21" s="1062">
        <v>1168</v>
      </c>
      <c r="O21" s="1018">
        <v>1092</v>
      </c>
      <c r="P21" s="1018">
        <v>76</v>
      </c>
      <c r="Q21" s="1018" t="s">
        <v>859</v>
      </c>
      <c r="R21" s="1033">
        <f t="shared" si="0"/>
        <v>0.1168</v>
      </c>
      <c r="S21" s="1012" t="s">
        <v>4</v>
      </c>
      <c r="T21" s="1012" t="s">
        <v>5</v>
      </c>
      <c r="U21" s="1027" t="s">
        <v>166</v>
      </c>
      <c r="V21" s="1027" t="s">
        <v>166</v>
      </c>
      <c r="W21" s="1066" t="s">
        <v>1044</v>
      </c>
      <c r="X21" s="1051" t="s">
        <v>382</v>
      </c>
      <c r="Y21" s="1012" t="s">
        <v>949</v>
      </c>
      <c r="Z21" s="1046">
        <v>40725</v>
      </c>
      <c r="AA21" s="1012" t="s">
        <v>54</v>
      </c>
      <c r="AB21" s="1012" t="s">
        <v>859</v>
      </c>
      <c r="AC21" s="1046" t="s">
        <v>55</v>
      </c>
      <c r="AD21" s="1067" t="s">
        <v>449</v>
      </c>
      <c r="AE21" s="1010" t="s">
        <v>888</v>
      </c>
      <c r="AF21" s="1010"/>
      <c r="AG21" s="801" t="s">
        <v>1479</v>
      </c>
      <c r="AH21" s="1054">
        <v>41658</v>
      </c>
      <c r="AI21" s="1054"/>
      <c r="AJ21" s="1012" t="s">
        <v>859</v>
      </c>
      <c r="AK21" s="1069" t="s">
        <v>1051</v>
      </c>
      <c r="AL21" s="1012" t="s">
        <v>1052</v>
      </c>
      <c r="AM21" s="1012" t="s">
        <v>859</v>
      </c>
      <c r="AN21" s="834" t="s">
        <v>1648</v>
      </c>
      <c r="AO21" s="801" t="s">
        <v>362</v>
      </c>
      <c r="AP21" s="834" t="s">
        <v>37</v>
      </c>
      <c r="AQ21" s="801" t="s">
        <v>371</v>
      </c>
      <c r="AR21" s="1012" t="s">
        <v>401</v>
      </c>
      <c r="AS21" s="1022" t="s">
        <v>1544</v>
      </c>
      <c r="AT21" s="1024" t="s">
        <v>166</v>
      </c>
      <c r="AU21" s="1028">
        <v>42804</v>
      </c>
      <c r="AV21" s="1028">
        <v>42634</v>
      </c>
      <c r="AW21" s="1028">
        <v>42864</v>
      </c>
      <c r="AX21" s="1028">
        <v>43108</v>
      </c>
      <c r="AY21" s="1030" t="s">
        <v>1113</v>
      </c>
      <c r="AZ21" s="1034">
        <v>42342</v>
      </c>
      <c r="BA21" s="1024" t="s">
        <v>166</v>
      </c>
      <c r="BC21" s="1024" t="s">
        <v>374</v>
      </c>
      <c r="BD21" s="1024" t="s">
        <v>378</v>
      </c>
      <c r="BE21" s="1065" t="s">
        <v>1053</v>
      </c>
      <c r="BF21" s="1013" t="s">
        <v>1109</v>
      </c>
      <c r="BG21" s="1012" t="s">
        <v>380</v>
      </c>
      <c r="BH21" s="1012" t="s">
        <v>380</v>
      </c>
      <c r="BI21" s="1012" t="s">
        <v>381</v>
      </c>
    </row>
    <row r="22" spans="2:84" s="869" customFormat="1" ht="20.25" customHeight="1" x14ac:dyDescent="0.25">
      <c r="B22" s="1012">
        <v>0</v>
      </c>
      <c r="C22" s="1012"/>
      <c r="D22" s="1012"/>
      <c r="E22" s="801" t="s">
        <v>1545</v>
      </c>
      <c r="F22" s="1012" t="s">
        <v>1546</v>
      </c>
      <c r="G22" s="1012" t="s">
        <v>1504</v>
      </c>
      <c r="H22" s="801" t="s">
        <v>1545</v>
      </c>
      <c r="I22" s="1041" t="s">
        <v>1547</v>
      </c>
      <c r="J22" s="1070" t="s">
        <v>1504</v>
      </c>
      <c r="K22" s="1022" t="s">
        <v>1390</v>
      </c>
      <c r="L22" s="1036" t="s">
        <v>121</v>
      </c>
      <c r="M22" s="1036" t="s">
        <v>1103</v>
      </c>
      <c r="N22" s="1071"/>
      <c r="O22" s="1072"/>
      <c r="P22" s="1072"/>
      <c r="Q22" s="1018" t="s">
        <v>859</v>
      </c>
      <c r="R22" s="1033">
        <f t="shared" si="0"/>
        <v>0</v>
      </c>
      <c r="S22" s="1042" t="s">
        <v>1548</v>
      </c>
      <c r="T22" s="1042" t="s">
        <v>5</v>
      </c>
      <c r="U22" s="1027" t="s">
        <v>166</v>
      </c>
      <c r="V22" s="1027" t="s">
        <v>166</v>
      </c>
      <c r="W22" s="1066" t="s">
        <v>1044</v>
      </c>
      <c r="X22" s="1051" t="s">
        <v>382</v>
      </c>
      <c r="Y22" s="1012" t="s">
        <v>949</v>
      </c>
      <c r="Z22" s="1073" t="s">
        <v>1549</v>
      </c>
      <c r="AA22" s="1042" t="s">
        <v>1550</v>
      </c>
      <c r="AB22" s="1042"/>
      <c r="AC22" s="1073">
        <v>45931</v>
      </c>
      <c r="AD22" s="1067" t="s">
        <v>449</v>
      </c>
      <c r="AE22" s="1035" t="s">
        <v>1505</v>
      </c>
      <c r="AF22" s="1035"/>
      <c r="AG22" s="1041" t="s">
        <v>1506</v>
      </c>
      <c r="AH22" s="1074"/>
      <c r="AI22" s="1074"/>
      <c r="AJ22" s="1042"/>
      <c r="AK22" s="1075" t="s">
        <v>1051</v>
      </c>
      <c r="AL22" s="1012" t="s">
        <v>1052</v>
      </c>
      <c r="AM22" s="1012" t="s">
        <v>859</v>
      </c>
      <c r="AN22" s="834" t="s">
        <v>1648</v>
      </c>
      <c r="AO22" s="1041" t="s">
        <v>362</v>
      </c>
      <c r="AP22" s="1036" t="s">
        <v>37</v>
      </c>
      <c r="AQ22" s="801" t="s">
        <v>371</v>
      </c>
      <c r="AR22" s="1012" t="s">
        <v>1552</v>
      </c>
      <c r="AS22" s="1037" t="s">
        <v>1551</v>
      </c>
      <c r="AT22" s="1076"/>
      <c r="AU22" s="1038"/>
      <c r="AV22" s="1038"/>
      <c r="AW22" s="1038"/>
      <c r="AX22" s="1038"/>
      <c r="AY22" s="1039"/>
      <c r="AZ22" s="1040"/>
      <c r="BA22" s="1076"/>
      <c r="BB22" s="1077"/>
      <c r="BC22" s="1024" t="s">
        <v>374</v>
      </c>
      <c r="BD22" s="1024" t="s">
        <v>378</v>
      </c>
      <c r="BE22" s="1065" t="s">
        <v>1053</v>
      </c>
      <c r="BF22" s="1013"/>
      <c r="BG22" s="1012" t="s">
        <v>380</v>
      </c>
      <c r="BH22" s="1012" t="s">
        <v>380</v>
      </c>
      <c r="BI22" s="1012" t="s">
        <v>381</v>
      </c>
    </row>
    <row r="23" spans="2:84" s="869" customFormat="1" ht="20.25" customHeight="1" x14ac:dyDescent="0.25">
      <c r="B23" s="1012">
        <v>0</v>
      </c>
      <c r="C23" s="1012"/>
      <c r="D23" s="1012"/>
      <c r="E23" s="801" t="s">
        <v>1554</v>
      </c>
      <c r="F23" s="1012" t="s">
        <v>1555</v>
      </c>
      <c r="G23" s="1012" t="s">
        <v>1504</v>
      </c>
      <c r="H23" s="801" t="s">
        <v>1556</v>
      </c>
      <c r="I23" s="1041" t="s">
        <v>1557</v>
      </c>
      <c r="J23" s="1070" t="s">
        <v>1504</v>
      </c>
      <c r="K23" s="1022" t="s">
        <v>1390</v>
      </c>
      <c r="L23" s="1036" t="s">
        <v>1558</v>
      </c>
      <c r="M23" s="1036" t="s">
        <v>1103</v>
      </c>
      <c r="N23" s="1071"/>
      <c r="O23" s="1072"/>
      <c r="P23" s="1072"/>
      <c r="Q23" s="1018" t="s">
        <v>859</v>
      </c>
      <c r="R23" s="1033">
        <f t="shared" si="0"/>
        <v>0</v>
      </c>
      <c r="S23" s="1042"/>
      <c r="T23" s="1042"/>
      <c r="U23" s="1027" t="s">
        <v>166</v>
      </c>
      <c r="V23" s="1027" t="s">
        <v>166</v>
      </c>
      <c r="W23" s="1066" t="s">
        <v>1044</v>
      </c>
      <c r="X23" s="1078" t="s">
        <v>382</v>
      </c>
      <c r="Y23" s="1012" t="s">
        <v>949</v>
      </c>
      <c r="Z23" s="1073"/>
      <c r="AA23" s="1042"/>
      <c r="AB23" s="1042"/>
      <c r="AC23" s="1073"/>
      <c r="AD23" s="1067" t="s">
        <v>449</v>
      </c>
      <c r="AE23" s="1035"/>
      <c r="AF23" s="1035"/>
      <c r="AG23" s="1041"/>
      <c r="AH23" s="1074"/>
      <c r="AI23" s="1074"/>
      <c r="AJ23" s="1042"/>
      <c r="AK23" s="1075"/>
      <c r="AL23" s="1012" t="s">
        <v>1052</v>
      </c>
      <c r="AM23" s="1042" t="s">
        <v>859</v>
      </c>
      <c r="AN23" s="1036"/>
      <c r="AO23" s="1041"/>
      <c r="AP23" s="1036"/>
      <c r="AQ23" s="1041"/>
      <c r="AR23" s="1042"/>
      <c r="AS23" s="1037"/>
      <c r="AT23" s="1076"/>
      <c r="AU23" s="1038"/>
      <c r="AV23" s="1038"/>
      <c r="AW23" s="1038"/>
      <c r="AX23" s="1038"/>
      <c r="AY23" s="1039"/>
      <c r="AZ23" s="1040"/>
      <c r="BA23" s="1076"/>
      <c r="BB23" s="1077"/>
      <c r="BC23" s="1024" t="s">
        <v>374</v>
      </c>
      <c r="BD23" s="1024" t="s">
        <v>378</v>
      </c>
      <c r="BE23" s="1065" t="s">
        <v>1053</v>
      </c>
      <c r="BF23" s="1013"/>
      <c r="BG23" s="1012" t="s">
        <v>380</v>
      </c>
      <c r="BH23" s="1012" t="s">
        <v>380</v>
      </c>
      <c r="BI23" s="1012" t="s">
        <v>381</v>
      </c>
    </row>
    <row r="24" spans="2:84" ht="15.75" customHeight="1" x14ac:dyDescent="0.25">
      <c r="B24" s="930">
        <f>SUM(B7:B23)</f>
        <v>166</v>
      </c>
      <c r="C24" s="930"/>
      <c r="D24" s="930"/>
      <c r="E24" s="804"/>
      <c r="F24" s="804"/>
      <c r="G24" s="785"/>
      <c r="H24" s="804"/>
      <c r="I24" s="876"/>
      <c r="J24" s="877"/>
      <c r="K24" s="877"/>
      <c r="L24" s="882"/>
      <c r="M24" s="882"/>
      <c r="N24" s="964">
        <f>SUM(N7:N21)</f>
        <v>16198.48</v>
      </c>
      <c r="O24" s="878"/>
      <c r="P24" s="878"/>
      <c r="Q24" s="878"/>
      <c r="R24" s="965">
        <f t="shared" si="0"/>
        <v>1.619848</v>
      </c>
      <c r="S24" s="879"/>
      <c r="T24" s="879"/>
      <c r="U24" s="880"/>
      <c r="V24" s="880"/>
      <c r="W24" s="935"/>
      <c r="X24" s="881"/>
      <c r="Y24" s="883"/>
      <c r="Z24" s="892"/>
      <c r="AA24" s="879"/>
      <c r="AB24" s="884"/>
      <c r="AC24" s="892"/>
      <c r="AD24" s="893"/>
      <c r="AE24" s="894"/>
      <c r="AF24" s="894"/>
      <c r="AG24" s="895"/>
      <c r="AH24" s="885"/>
      <c r="AI24" s="885"/>
      <c r="AJ24" s="884"/>
      <c r="AK24" s="895"/>
      <c r="AL24" s="884"/>
      <c r="AM24" s="896"/>
      <c r="AN24" s="882"/>
      <c r="AO24" s="944"/>
      <c r="AP24" s="886"/>
      <c r="AQ24" s="886"/>
      <c r="AR24" s="887"/>
      <c r="AS24" s="888"/>
      <c r="AT24" s="888"/>
      <c r="AU24" s="888"/>
      <c r="AV24" s="888"/>
      <c r="AW24" s="888"/>
      <c r="AX24" s="888"/>
      <c r="AY24" s="888"/>
      <c r="AZ24" s="875"/>
      <c r="BA24" s="875"/>
      <c r="BB24" s="875"/>
      <c r="BC24" s="800"/>
      <c r="BD24" s="796"/>
      <c r="BE24" s="808"/>
      <c r="BG24" s="766"/>
      <c r="BH24" s="766"/>
      <c r="BI24" s="766"/>
    </row>
    <row r="25" spans="2:84" ht="15.75" x14ac:dyDescent="0.25">
      <c r="B25" s="813"/>
      <c r="C25" s="813"/>
      <c r="D25" s="813"/>
      <c r="E25" s="813"/>
      <c r="F25" s="813"/>
      <c r="G25" s="785"/>
      <c r="H25" s="813"/>
      <c r="I25" s="805"/>
      <c r="J25" s="806"/>
      <c r="K25" s="806"/>
      <c r="L25" s="786"/>
      <c r="M25" s="786"/>
      <c r="N25" s="814"/>
      <c r="O25" s="814"/>
      <c r="P25" s="814"/>
      <c r="Q25" s="814"/>
      <c r="R25" s="957"/>
      <c r="S25" s="785"/>
      <c r="T25" s="785"/>
      <c r="U25" s="808"/>
      <c r="V25" s="808"/>
      <c r="W25" s="808"/>
      <c r="X25" s="795"/>
      <c r="Y25" s="809"/>
      <c r="Z25" s="897"/>
      <c r="AA25" s="785"/>
      <c r="AB25" s="772"/>
      <c r="AC25" s="897"/>
      <c r="AD25" s="898"/>
      <c r="AE25" s="891"/>
      <c r="AF25" s="891"/>
      <c r="AG25" s="773"/>
      <c r="AH25" s="810"/>
      <c r="AI25" s="810"/>
      <c r="AJ25" s="772"/>
      <c r="AK25" s="772"/>
      <c r="AL25" s="772"/>
      <c r="AM25" s="825"/>
      <c r="AN25" s="778"/>
      <c r="AO25" s="787"/>
      <c r="AP25" s="811"/>
      <c r="AQ25" s="811"/>
      <c r="AR25" s="812"/>
      <c r="AS25" s="796"/>
      <c r="AT25" s="796"/>
      <c r="AU25" s="796"/>
      <c r="AV25" s="796"/>
      <c r="AW25" s="796"/>
      <c r="AX25" s="796"/>
      <c r="AY25" s="796"/>
      <c r="BC25" s="800"/>
      <c r="BD25" s="796"/>
      <c r="BE25" s="808"/>
      <c r="BG25" s="766"/>
      <c r="BH25" s="766"/>
      <c r="BI25" s="766"/>
    </row>
    <row r="26" spans="2:84" ht="42.75" customHeight="1" x14ac:dyDescent="0.25">
      <c r="B26" s="815" t="s">
        <v>234</v>
      </c>
      <c r="C26" s="968" t="s">
        <v>1595</v>
      </c>
      <c r="D26" s="968" t="s">
        <v>1594</v>
      </c>
      <c r="E26" s="815"/>
      <c r="F26" s="815"/>
      <c r="G26" s="816"/>
      <c r="H26" s="815"/>
      <c r="I26" s="817" t="s">
        <v>203</v>
      </c>
      <c r="J26" s="816"/>
      <c r="K26" s="816"/>
      <c r="L26" s="818"/>
      <c r="M26" s="818"/>
      <c r="N26" s="816"/>
      <c r="O26" s="816"/>
      <c r="P26" s="816"/>
      <c r="Q26" s="816"/>
      <c r="R26" s="958"/>
      <c r="S26" s="818"/>
      <c r="T26" s="818"/>
      <c r="U26" s="818"/>
      <c r="V26" s="818"/>
      <c r="W26" s="818"/>
      <c r="X26" s="818"/>
      <c r="Y26" s="818"/>
      <c r="Z26" s="818"/>
      <c r="AA26" s="819"/>
      <c r="AB26" s="819"/>
      <c r="AC26" s="819"/>
      <c r="AD26" s="819"/>
      <c r="AE26" s="838"/>
      <c r="AF26" s="838"/>
      <c r="AG26" s="838"/>
      <c r="AH26" s="953"/>
      <c r="AI26" s="953"/>
      <c r="AJ26" s="819"/>
      <c r="AK26" s="819"/>
      <c r="AL26" s="819"/>
      <c r="AM26" s="819"/>
      <c r="AN26" s="818"/>
      <c r="AO26" s="818"/>
      <c r="AP26" s="818"/>
      <c r="AQ26" s="818"/>
      <c r="AR26" s="815"/>
      <c r="AS26" s="818"/>
      <c r="AT26" s="818"/>
      <c r="AU26" s="820"/>
      <c r="AV26" s="818"/>
      <c r="AW26" s="821"/>
      <c r="AX26" s="818"/>
      <c r="AY26" s="818"/>
      <c r="AZ26" s="818"/>
      <c r="BA26" s="818"/>
      <c r="BB26" s="818"/>
      <c r="BC26" s="818"/>
      <c r="BD26" s="818"/>
      <c r="BE26" s="818"/>
      <c r="BF26" s="818"/>
      <c r="BG26" s="818"/>
      <c r="BH26" s="818"/>
      <c r="BI26" s="818"/>
      <c r="BJ26" s="818"/>
      <c r="BK26" s="818"/>
      <c r="BL26" s="818"/>
      <c r="BM26" s="818"/>
      <c r="BN26" s="820"/>
      <c r="BO26" s="766"/>
      <c r="BP26" s="766"/>
      <c r="BQ26" s="766"/>
      <c r="BR26" s="766"/>
      <c r="BS26" s="766"/>
      <c r="BT26" s="766"/>
      <c r="BU26" s="766"/>
      <c r="BV26" s="766"/>
      <c r="BW26" s="766"/>
      <c r="BX26" s="766"/>
      <c r="BY26" s="766"/>
      <c r="BZ26" s="766"/>
      <c r="CA26" s="766"/>
      <c r="CB26" s="766"/>
      <c r="CC26" s="766"/>
      <c r="CD26" s="766"/>
      <c r="CE26" s="766"/>
      <c r="CF26" s="766"/>
    </row>
    <row r="27" spans="2:84" s="834" customFormat="1" ht="20.25" customHeight="1" x14ac:dyDescent="0.25">
      <c r="B27" s="1012">
        <v>0</v>
      </c>
      <c r="C27" s="1012"/>
      <c r="D27" s="1012"/>
      <c r="E27" s="801" t="s">
        <v>1261</v>
      </c>
      <c r="F27" s="1012" t="s">
        <v>1314</v>
      </c>
      <c r="G27" s="1012" t="s">
        <v>1315</v>
      </c>
      <c r="H27" s="1012" t="s">
        <v>1261</v>
      </c>
      <c r="I27" s="834" t="s">
        <v>1313</v>
      </c>
      <c r="J27" s="1065" t="s">
        <v>1013</v>
      </c>
      <c r="K27" s="1022" t="s">
        <v>859</v>
      </c>
      <c r="L27" s="834" t="s">
        <v>32</v>
      </c>
      <c r="M27" s="801" t="s">
        <v>1433</v>
      </c>
      <c r="N27" s="1018">
        <v>600</v>
      </c>
      <c r="O27" s="1018"/>
      <c r="P27" s="1018"/>
      <c r="Q27" s="1018" t="s">
        <v>859</v>
      </c>
      <c r="R27" s="1033">
        <f t="shared" ref="R27:R34" si="1">N27/10000</f>
        <v>0.06</v>
      </c>
      <c r="S27" s="1012" t="s">
        <v>43</v>
      </c>
      <c r="T27" s="1012" t="s">
        <v>5</v>
      </c>
      <c r="U27" s="1079" t="s">
        <v>166</v>
      </c>
      <c r="V27" s="1027" t="s">
        <v>166</v>
      </c>
      <c r="W27" s="1066" t="s">
        <v>1044</v>
      </c>
      <c r="X27" s="1051" t="s">
        <v>240</v>
      </c>
      <c r="Y27" s="1012" t="s">
        <v>949</v>
      </c>
      <c r="Z27" s="1046">
        <v>39479</v>
      </c>
      <c r="AA27" s="1012">
        <v>0</v>
      </c>
      <c r="AB27" s="1012"/>
      <c r="AC27" s="1046">
        <v>42726</v>
      </c>
      <c r="AD27" s="1056" t="s">
        <v>449</v>
      </c>
      <c r="AE27" s="1017" t="s">
        <v>874</v>
      </c>
      <c r="AF27" s="1017"/>
      <c r="AG27" s="1046">
        <v>40901</v>
      </c>
      <c r="AH27" s="1054">
        <v>34515.5</v>
      </c>
      <c r="AI27" s="1054"/>
      <c r="AJ27" s="1046"/>
      <c r="AK27" s="1012" t="s">
        <v>400</v>
      </c>
      <c r="AL27" s="1012" t="s">
        <v>399</v>
      </c>
      <c r="AM27" s="1012" t="s">
        <v>859</v>
      </c>
      <c r="AN27" s="801" t="s">
        <v>36</v>
      </c>
      <c r="AO27" s="834" t="s">
        <v>362</v>
      </c>
      <c r="AP27" s="834" t="s">
        <v>37</v>
      </c>
      <c r="AQ27" s="834" t="s">
        <v>371</v>
      </c>
      <c r="AR27" s="1044" t="s">
        <v>401</v>
      </c>
      <c r="AS27" s="1013" t="s">
        <v>1489</v>
      </c>
      <c r="AT27" s="1024" t="s">
        <v>166</v>
      </c>
      <c r="AU27" s="1024" t="s">
        <v>167</v>
      </c>
      <c r="AV27" s="1024" t="s">
        <v>1117</v>
      </c>
      <c r="AW27" s="1024" t="s">
        <v>166</v>
      </c>
      <c r="AX27" s="1024" t="s">
        <v>166</v>
      </c>
      <c r="AY27" s="1024" t="s">
        <v>166</v>
      </c>
      <c r="AZ27" s="1011"/>
      <c r="BA27" s="1011"/>
      <c r="BB27" s="1011"/>
      <c r="BC27" s="1025" t="s">
        <v>374</v>
      </c>
      <c r="BD27" s="1024" t="s">
        <v>378</v>
      </c>
      <c r="BE27" s="1027" t="s">
        <v>377</v>
      </c>
      <c r="BF27" s="1011" t="s">
        <v>1257</v>
      </c>
      <c r="BG27" s="834" t="s">
        <v>380</v>
      </c>
      <c r="BH27" s="834" t="s">
        <v>380</v>
      </c>
      <c r="BI27" s="834" t="s">
        <v>381</v>
      </c>
      <c r="BN27" s="869"/>
    </row>
    <row r="28" spans="2:84" s="834" customFormat="1" ht="20.25" customHeight="1" x14ac:dyDescent="0.25">
      <c r="B28" s="1012"/>
      <c r="C28" s="1012"/>
      <c r="D28" s="1012"/>
      <c r="E28" s="801" t="s">
        <v>1262</v>
      </c>
      <c r="F28" s="1012" t="s">
        <v>1432</v>
      </c>
      <c r="G28" s="1012" t="s">
        <v>258</v>
      </c>
      <c r="H28" s="1012" t="s">
        <v>1270</v>
      </c>
      <c r="I28" s="834" t="s">
        <v>61</v>
      </c>
      <c r="J28" s="1065" t="s">
        <v>258</v>
      </c>
      <c r="K28" s="1022" t="s">
        <v>1390</v>
      </c>
      <c r="L28" s="834" t="s">
        <v>62</v>
      </c>
      <c r="M28" s="801" t="s">
        <v>1433</v>
      </c>
      <c r="N28" s="1018">
        <v>1000</v>
      </c>
      <c r="O28" s="1018">
        <v>974</v>
      </c>
      <c r="P28" s="1018">
        <v>26</v>
      </c>
      <c r="Q28" s="1018" t="s">
        <v>859</v>
      </c>
      <c r="R28" s="1033">
        <f t="shared" si="1"/>
        <v>0.1</v>
      </c>
      <c r="S28" s="1012" t="s">
        <v>63</v>
      </c>
      <c r="T28" s="1012" t="s">
        <v>5</v>
      </c>
      <c r="U28" s="1079" t="s">
        <v>166</v>
      </c>
      <c r="V28" s="1027" t="s">
        <v>166</v>
      </c>
      <c r="W28" s="1066" t="s">
        <v>1044</v>
      </c>
      <c r="X28" s="1051" t="s">
        <v>240</v>
      </c>
      <c r="Y28" s="1013" t="s">
        <v>490</v>
      </c>
      <c r="Z28" s="1046" t="s">
        <v>36</v>
      </c>
      <c r="AA28" s="1046" t="s">
        <v>36</v>
      </c>
      <c r="AB28" s="1046" t="s">
        <v>36</v>
      </c>
      <c r="AC28" s="1046" t="s">
        <v>36</v>
      </c>
      <c r="AD28" s="1056" t="s">
        <v>449</v>
      </c>
      <c r="AE28" s="1013" t="s">
        <v>875</v>
      </c>
      <c r="AF28" s="1013"/>
      <c r="AG28" s="801"/>
      <c r="AH28" s="1054" t="s">
        <v>403</v>
      </c>
      <c r="AI28" s="1054"/>
      <c r="AJ28" s="1012"/>
      <c r="AK28" s="1012" t="s">
        <v>400</v>
      </c>
      <c r="AL28" s="1012" t="s">
        <v>399</v>
      </c>
      <c r="AM28" s="1012" t="s">
        <v>859</v>
      </c>
      <c r="AN28" s="801" t="s">
        <v>36</v>
      </c>
      <c r="AO28" s="834" t="s">
        <v>362</v>
      </c>
      <c r="AP28" s="834" t="s">
        <v>37</v>
      </c>
      <c r="AQ28" s="834" t="s">
        <v>371</v>
      </c>
      <c r="AR28" s="1044" t="s">
        <v>1465</v>
      </c>
      <c r="AS28" s="1043" t="s">
        <v>1531</v>
      </c>
      <c r="AT28" s="1024" t="s">
        <v>166</v>
      </c>
      <c r="AU28" s="1024" t="s">
        <v>167</v>
      </c>
      <c r="AV28" s="1024" t="s">
        <v>1117</v>
      </c>
      <c r="AW28" s="1024" t="s">
        <v>166</v>
      </c>
      <c r="AX28" s="1024" t="s">
        <v>166</v>
      </c>
      <c r="AY28" s="1024" t="s">
        <v>166</v>
      </c>
      <c r="AZ28" s="1027" t="s">
        <v>166</v>
      </c>
      <c r="BC28" s="1025" t="s">
        <v>374</v>
      </c>
      <c r="BD28" s="1024" t="s">
        <v>378</v>
      </c>
      <c r="BE28" s="1027" t="s">
        <v>377</v>
      </c>
      <c r="BF28" s="1012" t="s">
        <v>1441</v>
      </c>
      <c r="BG28" s="834" t="s">
        <v>380</v>
      </c>
      <c r="BH28" s="834" t="s">
        <v>380</v>
      </c>
      <c r="BI28" s="834" t="s">
        <v>381</v>
      </c>
      <c r="BN28" s="869"/>
    </row>
    <row r="29" spans="2:84" s="834" customFormat="1" ht="20.25" customHeight="1" x14ac:dyDescent="0.25">
      <c r="B29" s="1012">
        <v>12</v>
      </c>
      <c r="C29" s="1012"/>
      <c r="D29" s="1012"/>
      <c r="E29" s="801" t="s">
        <v>1069</v>
      </c>
      <c r="F29" s="1012" t="s">
        <v>1070</v>
      </c>
      <c r="G29" s="1012" t="s">
        <v>1014</v>
      </c>
      <c r="H29" s="1012" t="s">
        <v>1069</v>
      </c>
      <c r="I29" s="834" t="s">
        <v>1071</v>
      </c>
      <c r="J29" s="1065" t="s">
        <v>1014</v>
      </c>
      <c r="K29" s="1022" t="s">
        <v>1390</v>
      </c>
      <c r="L29" s="834" t="s">
        <v>65</v>
      </c>
      <c r="M29" s="801" t="s">
        <v>1433</v>
      </c>
      <c r="N29" s="1018">
        <v>2289</v>
      </c>
      <c r="O29" s="1018">
        <v>2169</v>
      </c>
      <c r="P29" s="1018">
        <v>120</v>
      </c>
      <c r="Q29" s="1018" t="s">
        <v>859</v>
      </c>
      <c r="R29" s="1033">
        <f t="shared" si="1"/>
        <v>0.22889999999999999</v>
      </c>
      <c r="S29" s="1012" t="s">
        <v>57</v>
      </c>
      <c r="T29" s="1012" t="s">
        <v>5</v>
      </c>
      <c r="U29" s="1079" t="s">
        <v>166</v>
      </c>
      <c r="V29" s="1027" t="s">
        <v>166</v>
      </c>
      <c r="W29" s="1066" t="s">
        <v>1044</v>
      </c>
      <c r="X29" s="1051" t="s">
        <v>382</v>
      </c>
      <c r="Y29" s="1013" t="s">
        <v>490</v>
      </c>
      <c r="Z29" s="1046" t="s">
        <v>36</v>
      </c>
      <c r="AA29" s="1046" t="s">
        <v>36</v>
      </c>
      <c r="AB29" s="1046" t="s">
        <v>36</v>
      </c>
      <c r="AC29" s="1046" t="s">
        <v>36</v>
      </c>
      <c r="AD29" s="1056" t="s">
        <v>449</v>
      </c>
      <c r="AE29" s="1013" t="s">
        <v>875</v>
      </c>
      <c r="AF29" s="1013"/>
      <c r="AG29" s="801"/>
      <c r="AH29" s="1053" t="s">
        <v>1031</v>
      </c>
      <c r="AI29" s="1053"/>
      <c r="AJ29" s="1012"/>
      <c r="AK29" s="1012" t="s">
        <v>400</v>
      </c>
      <c r="AL29" s="1012" t="s">
        <v>399</v>
      </c>
      <c r="AM29" s="1012" t="s">
        <v>859</v>
      </c>
      <c r="AN29" s="801" t="s">
        <v>36</v>
      </c>
      <c r="AO29" s="834" t="s">
        <v>362</v>
      </c>
      <c r="AP29" s="834" t="s">
        <v>37</v>
      </c>
      <c r="AQ29" s="834" t="s">
        <v>371</v>
      </c>
      <c r="AR29" s="1044" t="s">
        <v>1465</v>
      </c>
      <c r="AS29" s="1043" t="s">
        <v>1490</v>
      </c>
      <c r="AT29" s="1024" t="s">
        <v>166</v>
      </c>
      <c r="AU29" s="1024" t="s">
        <v>167</v>
      </c>
      <c r="AV29" s="1024" t="s">
        <v>1117</v>
      </c>
      <c r="AW29" s="1024" t="s">
        <v>166</v>
      </c>
      <c r="AX29" s="1024" t="s">
        <v>166</v>
      </c>
      <c r="AY29" s="1024" t="s">
        <v>166</v>
      </c>
      <c r="BA29" s="1027" t="s">
        <v>166</v>
      </c>
      <c r="BB29" s="1027"/>
      <c r="BC29" s="1025" t="s">
        <v>374</v>
      </c>
      <c r="BD29" s="1024" t="s">
        <v>378</v>
      </c>
      <c r="BE29" s="1027" t="s">
        <v>377</v>
      </c>
      <c r="BF29" s="1012" t="s">
        <v>1440</v>
      </c>
      <c r="BG29" s="834" t="s">
        <v>380</v>
      </c>
      <c r="BH29" s="834" t="s">
        <v>380</v>
      </c>
      <c r="BI29" s="834" t="s">
        <v>381</v>
      </c>
      <c r="BN29" s="869"/>
    </row>
    <row r="30" spans="2:84" s="834" customFormat="1" ht="20.25" customHeight="1" x14ac:dyDescent="0.25">
      <c r="B30" s="1012">
        <v>0</v>
      </c>
      <c r="C30" s="1012"/>
      <c r="D30" s="1012"/>
      <c r="E30" s="801" t="s">
        <v>1263</v>
      </c>
      <c r="F30" s="1012" t="s">
        <v>1267</v>
      </c>
      <c r="G30" s="1012" t="s">
        <v>1269</v>
      </c>
      <c r="H30" s="1012" t="s">
        <v>1271</v>
      </c>
      <c r="I30" s="834" t="s">
        <v>67</v>
      </c>
      <c r="J30" s="1065" t="s">
        <v>260</v>
      </c>
      <c r="K30" s="1022" t="s">
        <v>1390</v>
      </c>
      <c r="L30" s="834" t="s">
        <v>68</v>
      </c>
      <c r="M30" s="801" t="s">
        <v>1433</v>
      </c>
      <c r="N30" s="1018">
        <v>535</v>
      </c>
      <c r="O30" s="1018">
        <v>525</v>
      </c>
      <c r="P30" s="1018">
        <v>10</v>
      </c>
      <c r="Q30" s="1018" t="s">
        <v>859</v>
      </c>
      <c r="R30" s="1033">
        <f t="shared" si="1"/>
        <v>5.3499999999999999E-2</v>
      </c>
      <c r="S30" s="1012" t="s">
        <v>57</v>
      </c>
      <c r="T30" s="1012" t="s">
        <v>5</v>
      </c>
      <c r="U30" s="1079" t="s">
        <v>166</v>
      </c>
      <c r="V30" s="1027" t="s">
        <v>166</v>
      </c>
      <c r="W30" s="1066" t="s">
        <v>1044</v>
      </c>
      <c r="X30" s="1051" t="s">
        <v>382</v>
      </c>
      <c r="Y30" s="1012" t="s">
        <v>949</v>
      </c>
      <c r="Z30" s="1046">
        <v>40634</v>
      </c>
      <c r="AA30" s="1012">
        <v>0</v>
      </c>
      <c r="AB30" s="1012" t="s">
        <v>859</v>
      </c>
      <c r="AC30" s="1046">
        <v>42460</v>
      </c>
      <c r="AD30" s="1056" t="s">
        <v>449</v>
      </c>
      <c r="AE30" s="1010">
        <v>28500</v>
      </c>
      <c r="AF30" s="1010"/>
      <c r="AG30" s="801"/>
      <c r="AH30" s="1054">
        <v>9438</v>
      </c>
      <c r="AI30" s="1054"/>
      <c r="AJ30" s="1012"/>
      <c r="AK30" s="1012" t="s">
        <v>400</v>
      </c>
      <c r="AL30" s="1012" t="s">
        <v>399</v>
      </c>
      <c r="AM30" s="1012" t="s">
        <v>859</v>
      </c>
      <c r="AN30" s="801" t="s">
        <v>36</v>
      </c>
      <c r="AO30" s="834" t="s">
        <v>362</v>
      </c>
      <c r="AP30" s="834" t="s">
        <v>37</v>
      </c>
      <c r="AQ30" s="834" t="s">
        <v>371</v>
      </c>
      <c r="AR30" s="1044" t="s">
        <v>1465</v>
      </c>
      <c r="AS30" s="1043" t="s">
        <v>1582</v>
      </c>
      <c r="AT30" s="1024" t="s">
        <v>166</v>
      </c>
      <c r="AU30" s="1024" t="s">
        <v>167</v>
      </c>
      <c r="AV30" s="1024" t="s">
        <v>1117</v>
      </c>
      <c r="AW30" s="1024" t="s">
        <v>166</v>
      </c>
      <c r="AX30" s="1024" t="s">
        <v>166</v>
      </c>
      <c r="AY30" s="1024" t="s">
        <v>166</v>
      </c>
      <c r="BC30" s="1025" t="s">
        <v>374</v>
      </c>
      <c r="BD30" s="1024" t="s">
        <v>378</v>
      </c>
      <c r="BE30" s="1027" t="s">
        <v>377</v>
      </c>
      <c r="BF30" s="1012" t="s">
        <v>1257</v>
      </c>
      <c r="BG30" s="834" t="s">
        <v>380</v>
      </c>
      <c r="BH30" s="834" t="s">
        <v>380</v>
      </c>
      <c r="BI30" s="834" t="s">
        <v>381</v>
      </c>
      <c r="BN30" s="869"/>
    </row>
    <row r="31" spans="2:84" s="834" customFormat="1" ht="20.25" customHeight="1" x14ac:dyDescent="0.25">
      <c r="B31" s="1012">
        <v>0</v>
      </c>
      <c r="C31" s="1012"/>
      <c r="D31" s="1012"/>
      <c r="E31" s="801" t="s">
        <v>1264</v>
      </c>
      <c r="F31" s="1012" t="s">
        <v>1268</v>
      </c>
      <c r="G31" s="1012" t="s">
        <v>263</v>
      </c>
      <c r="H31" s="1012" t="s">
        <v>1268</v>
      </c>
      <c r="I31" s="834" t="s">
        <v>71</v>
      </c>
      <c r="J31" s="1065" t="s">
        <v>263</v>
      </c>
      <c r="K31" s="1022" t="s">
        <v>1390</v>
      </c>
      <c r="L31" s="834" t="s">
        <v>47</v>
      </c>
      <c r="M31" s="801" t="s">
        <v>1433</v>
      </c>
      <c r="N31" s="1018">
        <v>944</v>
      </c>
      <c r="O31" s="1018">
        <v>915</v>
      </c>
      <c r="P31" s="1018">
        <v>29</v>
      </c>
      <c r="Q31" s="1018" t="s">
        <v>859</v>
      </c>
      <c r="R31" s="1033">
        <f t="shared" si="1"/>
        <v>9.4399999999999998E-2</v>
      </c>
      <c r="S31" s="1012" t="s">
        <v>72</v>
      </c>
      <c r="T31" s="1012" t="s">
        <v>5</v>
      </c>
      <c r="U31" s="1079" t="s">
        <v>166</v>
      </c>
      <c r="V31" s="1027" t="s">
        <v>166</v>
      </c>
      <c r="W31" s="1066" t="s">
        <v>1044</v>
      </c>
      <c r="X31" s="1051" t="s">
        <v>240</v>
      </c>
      <c r="Y31" s="1012" t="s">
        <v>949</v>
      </c>
      <c r="Z31" s="1046">
        <v>42036</v>
      </c>
      <c r="AA31" s="1012">
        <v>10</v>
      </c>
      <c r="AB31" s="1012" t="s">
        <v>859</v>
      </c>
      <c r="AC31" s="1046">
        <v>45689</v>
      </c>
      <c r="AD31" s="1056" t="s">
        <v>449</v>
      </c>
      <c r="AE31" s="1010">
        <v>82854</v>
      </c>
      <c r="AF31" s="1010"/>
      <c r="AG31" s="1099"/>
      <c r="AH31" s="1054">
        <v>2157</v>
      </c>
      <c r="AI31" s="1054"/>
      <c r="AJ31" s="1012"/>
      <c r="AK31" s="1012" t="s">
        <v>400</v>
      </c>
      <c r="AL31" s="1012" t="s">
        <v>399</v>
      </c>
      <c r="AM31" s="1012" t="s">
        <v>859</v>
      </c>
      <c r="AN31" s="801" t="s">
        <v>36</v>
      </c>
      <c r="AO31" s="834" t="s">
        <v>362</v>
      </c>
      <c r="AP31" s="834" t="s">
        <v>37</v>
      </c>
      <c r="AQ31" s="834" t="s">
        <v>371</v>
      </c>
      <c r="AR31" s="1044" t="s">
        <v>1465</v>
      </c>
      <c r="AS31" s="1043" t="s">
        <v>1535</v>
      </c>
      <c r="AT31" s="1024" t="s">
        <v>166</v>
      </c>
      <c r="AU31" s="1024" t="s">
        <v>167</v>
      </c>
      <c r="AV31" s="1024" t="s">
        <v>1117</v>
      </c>
      <c r="AW31" s="1024" t="s">
        <v>166</v>
      </c>
      <c r="AX31" s="1024" t="s">
        <v>166</v>
      </c>
      <c r="AY31" s="1024" t="s">
        <v>166</v>
      </c>
      <c r="AZ31" s="1027" t="s">
        <v>166</v>
      </c>
      <c r="BC31" s="1025" t="s">
        <v>374</v>
      </c>
      <c r="BD31" s="1024" t="s">
        <v>378</v>
      </c>
      <c r="BE31" s="1027" t="s">
        <v>377</v>
      </c>
      <c r="BF31" s="1012" t="s">
        <v>1442</v>
      </c>
      <c r="BG31" s="834" t="s">
        <v>380</v>
      </c>
      <c r="BH31" s="834" t="s">
        <v>380</v>
      </c>
      <c r="BI31" s="834" t="s">
        <v>381</v>
      </c>
      <c r="BN31" s="869"/>
    </row>
    <row r="32" spans="2:84" s="834" customFormat="1" ht="20.25" customHeight="1" x14ac:dyDescent="0.25">
      <c r="B32" s="1012">
        <v>0</v>
      </c>
      <c r="C32" s="1012"/>
      <c r="D32" s="1012"/>
      <c r="E32" s="801" t="s">
        <v>1265</v>
      </c>
      <c r="F32" s="1012" t="s">
        <v>1265</v>
      </c>
      <c r="G32" s="1012" t="s">
        <v>264</v>
      </c>
      <c r="H32" s="1012" t="s">
        <v>1265</v>
      </c>
      <c r="I32" s="834" t="s">
        <v>74</v>
      </c>
      <c r="J32" s="1065" t="s">
        <v>264</v>
      </c>
      <c r="K32" s="1022" t="s">
        <v>1390</v>
      </c>
      <c r="L32" s="834" t="s">
        <v>65</v>
      </c>
      <c r="M32" s="801" t="s">
        <v>1433</v>
      </c>
      <c r="N32" s="1018">
        <v>729</v>
      </c>
      <c r="O32" s="1018">
        <v>688</v>
      </c>
      <c r="P32" s="1018">
        <v>41</v>
      </c>
      <c r="Q32" s="1018" t="s">
        <v>859</v>
      </c>
      <c r="R32" s="1033">
        <f t="shared" si="1"/>
        <v>7.2900000000000006E-2</v>
      </c>
      <c r="S32" s="1012" t="s">
        <v>4</v>
      </c>
      <c r="T32" s="1012" t="s">
        <v>5</v>
      </c>
      <c r="U32" s="1079" t="s">
        <v>166</v>
      </c>
      <c r="V32" s="1027" t="s">
        <v>166</v>
      </c>
      <c r="W32" s="1066" t="s">
        <v>1044</v>
      </c>
      <c r="X32" s="1051" t="s">
        <v>240</v>
      </c>
      <c r="Y32" s="1012" t="s">
        <v>949</v>
      </c>
      <c r="Z32" s="1046">
        <v>40338</v>
      </c>
      <c r="AA32" s="1012" t="s">
        <v>76</v>
      </c>
      <c r="AB32" s="1012" t="s">
        <v>859</v>
      </c>
      <c r="AC32" s="1046">
        <v>85627</v>
      </c>
      <c r="AD32" s="1056" t="s">
        <v>449</v>
      </c>
      <c r="AE32" s="1010" t="s">
        <v>888</v>
      </c>
      <c r="AF32" s="1010"/>
      <c r="AG32" s="801"/>
      <c r="AH32" s="1054">
        <v>59716</v>
      </c>
      <c r="AI32" s="1054"/>
      <c r="AJ32" s="1012"/>
      <c r="AK32" s="1012" t="s">
        <v>400</v>
      </c>
      <c r="AL32" s="1012" t="s">
        <v>399</v>
      </c>
      <c r="AM32" s="1012" t="s">
        <v>859</v>
      </c>
      <c r="AN32" s="801" t="s">
        <v>36</v>
      </c>
      <c r="AO32" s="834" t="s">
        <v>362</v>
      </c>
      <c r="AP32" s="834" t="s">
        <v>37</v>
      </c>
      <c r="AQ32" s="834" t="s">
        <v>371</v>
      </c>
      <c r="AR32" s="1044" t="s">
        <v>1465</v>
      </c>
      <c r="AS32" s="1043" t="s">
        <v>1536</v>
      </c>
      <c r="AT32" s="1024" t="s">
        <v>166</v>
      </c>
      <c r="AU32" s="1024" t="s">
        <v>167</v>
      </c>
      <c r="AV32" s="1024" t="s">
        <v>1117</v>
      </c>
      <c r="AW32" s="1024" t="s">
        <v>166</v>
      </c>
      <c r="AX32" s="1024" t="s">
        <v>166</v>
      </c>
      <c r="AY32" s="1024" t="s">
        <v>166</v>
      </c>
      <c r="AZ32" s="1027" t="s">
        <v>166</v>
      </c>
      <c r="BC32" s="1025" t="s">
        <v>374</v>
      </c>
      <c r="BD32" s="1024" t="s">
        <v>378</v>
      </c>
      <c r="BE32" s="1027" t="s">
        <v>377</v>
      </c>
      <c r="BF32" s="1012" t="s">
        <v>1443</v>
      </c>
      <c r="BG32" s="834" t="s">
        <v>380</v>
      </c>
      <c r="BH32" s="834" t="s">
        <v>380</v>
      </c>
      <c r="BI32" s="834" t="s">
        <v>381</v>
      </c>
      <c r="BN32" s="869"/>
    </row>
    <row r="33" spans="2:66" s="834" customFormat="1" ht="20.25" customHeight="1" x14ac:dyDescent="0.25">
      <c r="B33" s="1012">
        <v>0</v>
      </c>
      <c r="C33" s="1012"/>
      <c r="D33" s="1012"/>
      <c r="E33" s="801" t="s">
        <v>1266</v>
      </c>
      <c r="F33" s="1012" t="s">
        <v>1266</v>
      </c>
      <c r="G33" s="1012" t="s">
        <v>265</v>
      </c>
      <c r="H33" s="1012" t="s">
        <v>1272</v>
      </c>
      <c r="I33" s="834" t="s">
        <v>1016</v>
      </c>
      <c r="J33" s="1065" t="s">
        <v>265</v>
      </c>
      <c r="K33" s="1022" t="s">
        <v>1390</v>
      </c>
      <c r="L33" s="834" t="s">
        <v>198</v>
      </c>
      <c r="M33" s="801" t="s">
        <v>1433</v>
      </c>
      <c r="N33" s="1018">
        <v>240</v>
      </c>
      <c r="O33" s="1018">
        <v>240</v>
      </c>
      <c r="P33" s="1018">
        <v>0</v>
      </c>
      <c r="Q33" s="1018" t="s">
        <v>859</v>
      </c>
      <c r="R33" s="1033">
        <f t="shared" si="1"/>
        <v>2.4E-2</v>
      </c>
      <c r="S33" s="1012"/>
      <c r="T33" s="1012" t="s">
        <v>5</v>
      </c>
      <c r="U33" s="1079" t="s">
        <v>166</v>
      </c>
      <c r="V33" s="1027" t="s">
        <v>166</v>
      </c>
      <c r="W33" s="1066" t="s">
        <v>1044</v>
      </c>
      <c r="X33" s="1051" t="s">
        <v>382</v>
      </c>
      <c r="Y33" s="1012" t="s">
        <v>949</v>
      </c>
      <c r="Z33" s="1046" t="s">
        <v>1581</v>
      </c>
      <c r="AA33" s="1012" t="s">
        <v>1580</v>
      </c>
      <c r="AB33" s="1013" t="s">
        <v>1584</v>
      </c>
      <c r="AC33" s="1045" t="s">
        <v>1466</v>
      </c>
      <c r="AD33" s="1056" t="s">
        <v>449</v>
      </c>
      <c r="AE33" s="1017" t="s">
        <v>821</v>
      </c>
      <c r="AF33" s="1017"/>
      <c r="AG33" s="801"/>
      <c r="AH33" s="1053">
        <v>13046</v>
      </c>
      <c r="AI33" s="1053"/>
      <c r="AJ33" s="1012"/>
      <c r="AK33" s="1012" t="s">
        <v>400</v>
      </c>
      <c r="AL33" s="1012" t="s">
        <v>399</v>
      </c>
      <c r="AM33" s="1012" t="s">
        <v>859</v>
      </c>
      <c r="AN33" s="801"/>
      <c r="AQ33" s="834" t="s">
        <v>371</v>
      </c>
      <c r="AR33" s="1044" t="s">
        <v>1465</v>
      </c>
      <c r="AS33" s="1043" t="s">
        <v>1542</v>
      </c>
      <c r="AT33" s="1024" t="s">
        <v>166</v>
      </c>
      <c r="AU33" s="1024" t="s">
        <v>167</v>
      </c>
      <c r="AV33" s="1024" t="s">
        <v>1117</v>
      </c>
      <c r="AW33" s="1024" t="s">
        <v>166</v>
      </c>
      <c r="AX33" s="1024" t="s">
        <v>166</v>
      </c>
      <c r="AY33" s="1024" t="s">
        <v>166</v>
      </c>
      <c r="BC33" s="1025" t="s">
        <v>374</v>
      </c>
      <c r="BD33" s="1024" t="s">
        <v>378</v>
      </c>
      <c r="BE33" s="1027" t="s">
        <v>377</v>
      </c>
      <c r="BF33" s="1012" t="s">
        <v>1257</v>
      </c>
      <c r="BG33" s="834" t="s">
        <v>380</v>
      </c>
      <c r="BH33" s="834" t="s">
        <v>380</v>
      </c>
      <c r="BI33" s="834" t="s">
        <v>381</v>
      </c>
      <c r="BN33" s="869"/>
    </row>
    <row r="34" spans="2:66" s="834" customFormat="1" ht="20.25" customHeight="1" x14ac:dyDescent="0.25">
      <c r="B34" s="1012">
        <f>SUM(B27:B33)</f>
        <v>12</v>
      </c>
      <c r="C34" s="1012"/>
      <c r="D34" s="1012"/>
      <c r="E34" s="1012"/>
      <c r="F34" s="1012"/>
      <c r="H34" s="1012"/>
      <c r="J34" s="1065"/>
      <c r="K34" s="1065"/>
      <c r="N34" s="1018">
        <f>SUM(N27:N33)</f>
        <v>6337</v>
      </c>
      <c r="O34" s="1018"/>
      <c r="P34" s="1018"/>
      <c r="Q34" s="1018"/>
      <c r="R34" s="1033">
        <f t="shared" si="1"/>
        <v>0.63370000000000004</v>
      </c>
      <c r="S34" s="1012"/>
      <c r="T34" s="1012"/>
      <c r="U34" s="1027"/>
      <c r="V34" s="1027"/>
      <c r="W34" s="1027"/>
      <c r="X34" s="1051"/>
      <c r="Y34" s="1012"/>
      <c r="Z34" s="1046"/>
      <c r="AA34" s="1012"/>
      <c r="AB34" s="1012"/>
      <c r="AC34" s="1045"/>
      <c r="AD34" s="1049"/>
      <c r="AE34" s="1017"/>
      <c r="AF34" s="1017"/>
      <c r="AG34" s="801"/>
      <c r="AH34" s="1053"/>
      <c r="AI34" s="1053"/>
      <c r="AJ34" s="1050"/>
      <c r="AK34" s="1012"/>
      <c r="AL34" s="1050"/>
      <c r="AM34" s="1050"/>
      <c r="AN34" s="801"/>
      <c r="AR34" s="1044"/>
      <c r="AS34" s="1024"/>
      <c r="AT34" s="1024"/>
      <c r="AU34" s="1024"/>
      <c r="AV34" s="1024"/>
      <c r="AW34" s="1024"/>
      <c r="AX34" s="1024"/>
      <c r="AY34" s="1024"/>
      <c r="BC34" s="1025"/>
      <c r="BD34" s="1024"/>
      <c r="BE34" s="1027"/>
      <c r="BN34" s="869"/>
    </row>
    <row r="35" spans="2:66" s="766" customFormat="1" ht="15.75" x14ac:dyDescent="0.25">
      <c r="B35" s="813"/>
      <c r="C35" s="813"/>
      <c r="D35" s="813"/>
      <c r="E35" s="813"/>
      <c r="F35" s="813"/>
      <c r="G35" s="778"/>
      <c r="H35" s="813"/>
      <c r="I35" s="824"/>
      <c r="J35" s="806"/>
      <c r="K35" s="806"/>
      <c r="L35" s="778"/>
      <c r="M35" s="778"/>
      <c r="N35" s="785"/>
      <c r="O35" s="785"/>
      <c r="P35" s="785"/>
      <c r="Q35" s="785"/>
      <c r="R35" s="957"/>
      <c r="S35" s="785"/>
      <c r="T35" s="785"/>
      <c r="U35" s="808"/>
      <c r="V35" s="808"/>
      <c r="W35" s="808"/>
      <c r="X35" s="795"/>
      <c r="Y35" s="785"/>
      <c r="Z35" s="902"/>
      <c r="AA35" s="785"/>
      <c r="AB35" s="785"/>
      <c r="AC35" s="775"/>
      <c r="AD35" s="898"/>
      <c r="AE35" s="903"/>
      <c r="AF35" s="903"/>
      <c r="AG35" s="787"/>
      <c r="AH35" s="810"/>
      <c r="AI35" s="810"/>
      <c r="AJ35" s="825"/>
      <c r="AK35" s="772"/>
      <c r="AL35" s="829"/>
      <c r="AM35" s="825"/>
      <c r="AN35" s="778"/>
      <c r="AO35" s="778"/>
      <c r="AP35" s="811"/>
      <c r="AQ35" s="811"/>
      <c r="AR35" s="812"/>
      <c r="AS35" s="796"/>
      <c r="AT35" s="796"/>
      <c r="AU35" s="796"/>
      <c r="AV35" s="796"/>
      <c r="AW35" s="796"/>
      <c r="AX35" s="796"/>
      <c r="AY35" s="796"/>
      <c r="BC35" s="800"/>
      <c r="BD35" s="796"/>
      <c r="BE35" s="808"/>
      <c r="BN35" s="765"/>
    </row>
    <row r="36" spans="2:66" s="766" customFormat="1" ht="45" x14ac:dyDescent="0.25">
      <c r="B36" s="815" t="s">
        <v>234</v>
      </c>
      <c r="C36" s="968" t="s">
        <v>1596</v>
      </c>
      <c r="D36" s="968" t="s">
        <v>1594</v>
      </c>
      <c r="E36" s="815"/>
      <c r="F36" s="815"/>
      <c r="G36" s="816"/>
      <c r="H36" s="815"/>
      <c r="I36" s="817" t="s">
        <v>204</v>
      </c>
      <c r="J36" s="816"/>
      <c r="K36" s="816"/>
      <c r="L36" s="818"/>
      <c r="M36" s="818"/>
      <c r="N36" s="816"/>
      <c r="O36" s="816"/>
      <c r="P36" s="816"/>
      <c r="Q36" s="816"/>
      <c r="R36" s="958"/>
      <c r="S36" s="818"/>
      <c r="T36" s="818"/>
      <c r="U36" s="818"/>
      <c r="V36" s="818"/>
      <c r="W36" s="818"/>
      <c r="X36" s="818"/>
      <c r="Y36" s="818"/>
      <c r="Z36" s="818"/>
      <c r="AA36" s="819"/>
      <c r="AB36" s="819"/>
      <c r="AC36" s="819"/>
      <c r="AD36" s="819"/>
      <c r="AE36" s="904"/>
      <c r="AF36" s="904"/>
      <c r="AG36" s="838"/>
      <c r="AH36" s="953"/>
      <c r="AI36" s="953"/>
      <c r="AJ36" s="819"/>
      <c r="AK36" s="819"/>
      <c r="AL36" s="819"/>
      <c r="AM36" s="819"/>
      <c r="AN36" s="818"/>
      <c r="AO36" s="818"/>
      <c r="AP36" s="818"/>
      <c r="AQ36" s="818"/>
      <c r="AR36" s="815"/>
      <c r="AS36" s="818"/>
      <c r="AT36" s="818"/>
      <c r="AU36" s="820"/>
      <c r="AV36" s="818"/>
      <c r="AW36" s="821"/>
      <c r="AX36" s="818"/>
      <c r="AY36" s="818"/>
      <c r="AZ36" s="818"/>
      <c r="BA36" s="818"/>
      <c r="BB36" s="818"/>
      <c r="BC36" s="818"/>
      <c r="BD36" s="818"/>
      <c r="BE36" s="818"/>
      <c r="BF36" s="818"/>
      <c r="BG36" s="818"/>
      <c r="BH36" s="818"/>
      <c r="BI36" s="818"/>
      <c r="BJ36" s="818"/>
      <c r="BK36" s="818"/>
      <c r="BL36" s="818"/>
      <c r="BM36" s="818"/>
      <c r="BN36" s="820"/>
    </row>
    <row r="37" spans="2:66" s="869" customFormat="1" ht="20.25" customHeight="1" x14ac:dyDescent="0.25">
      <c r="B37" s="1012">
        <v>0</v>
      </c>
      <c r="C37" s="1012"/>
      <c r="D37" s="1012"/>
      <c r="E37" s="801" t="s">
        <v>1273</v>
      </c>
      <c r="F37" s="1012" t="s">
        <v>1287</v>
      </c>
      <c r="G37" s="1100" t="s">
        <v>268</v>
      </c>
      <c r="H37" s="801" t="s">
        <v>1273</v>
      </c>
      <c r="I37" s="834" t="s">
        <v>85</v>
      </c>
      <c r="J37" s="1065" t="s">
        <v>268</v>
      </c>
      <c r="K37" s="1022" t="s">
        <v>1390</v>
      </c>
      <c r="L37" s="834" t="s">
        <v>86</v>
      </c>
      <c r="M37" s="834" t="s">
        <v>1103</v>
      </c>
      <c r="N37" s="1012">
        <v>539</v>
      </c>
      <c r="O37" s="1012">
        <v>530</v>
      </c>
      <c r="P37" s="1012">
        <v>9</v>
      </c>
      <c r="Q37" s="1018" t="s">
        <v>859</v>
      </c>
      <c r="R37" s="1033">
        <f t="shared" ref="R37:R52" si="2">N37/10000</f>
        <v>5.3900000000000003E-2</v>
      </c>
      <c r="S37" s="1012" t="s">
        <v>17</v>
      </c>
      <c r="T37" s="1012" t="s">
        <v>29</v>
      </c>
      <c r="U37" s="1065" t="s">
        <v>166</v>
      </c>
      <c r="V37" s="1065" t="s">
        <v>1117</v>
      </c>
      <c r="W37" s="1066" t="s">
        <v>1044</v>
      </c>
      <c r="X37" s="1051" t="s">
        <v>382</v>
      </c>
      <c r="Y37" s="1013" t="s">
        <v>490</v>
      </c>
      <c r="Z37" s="1046"/>
      <c r="AA37" s="1012"/>
      <c r="AB37" s="1050"/>
      <c r="AC37" s="1046"/>
      <c r="AD37" s="1056" t="s">
        <v>449</v>
      </c>
      <c r="AE37" s="1010" t="s">
        <v>822</v>
      </c>
      <c r="AF37" s="1010"/>
      <c r="AG37" s="801"/>
      <c r="AH37" s="1054" t="s">
        <v>404</v>
      </c>
      <c r="AI37" s="1054"/>
      <c r="AJ37" s="1012"/>
      <c r="AK37" s="1012" t="s">
        <v>400</v>
      </c>
      <c r="AL37" s="1012" t="s">
        <v>399</v>
      </c>
      <c r="AM37" s="1012" t="s">
        <v>859</v>
      </c>
      <c r="AN37" s="834" t="s">
        <v>36</v>
      </c>
      <c r="AO37" s="834" t="s">
        <v>362</v>
      </c>
      <c r="AP37" s="834" t="s">
        <v>37</v>
      </c>
      <c r="AQ37" s="834" t="s">
        <v>371</v>
      </c>
      <c r="AR37" s="1012" t="s">
        <v>401</v>
      </c>
      <c r="AS37" s="1043" t="s">
        <v>1540</v>
      </c>
      <c r="AT37" s="1024" t="s">
        <v>166</v>
      </c>
      <c r="AU37" s="1024" t="s">
        <v>167</v>
      </c>
      <c r="AV37" s="1024" t="s">
        <v>1117</v>
      </c>
      <c r="AW37" s="1024" t="s">
        <v>166</v>
      </c>
      <c r="AX37" s="1024" t="s">
        <v>166</v>
      </c>
      <c r="AY37" s="1024" t="s">
        <v>166</v>
      </c>
      <c r="AZ37" s="1025" t="s">
        <v>166</v>
      </c>
      <c r="BC37" s="1025" t="s">
        <v>374</v>
      </c>
      <c r="BD37" s="1024" t="s">
        <v>378</v>
      </c>
      <c r="BE37" s="1027" t="s">
        <v>377</v>
      </c>
      <c r="BF37" s="1013" t="s">
        <v>1445</v>
      </c>
      <c r="BG37" s="834" t="s">
        <v>380</v>
      </c>
      <c r="BH37" s="834" t="s">
        <v>380</v>
      </c>
      <c r="BI37" s="834" t="s">
        <v>381</v>
      </c>
    </row>
    <row r="38" spans="2:66" s="869" customFormat="1" ht="20.25" customHeight="1" x14ac:dyDescent="0.25">
      <c r="B38" s="1012">
        <v>0</v>
      </c>
      <c r="C38" s="1012"/>
      <c r="D38" s="1012"/>
      <c r="E38" s="801" t="s">
        <v>1260</v>
      </c>
      <c r="F38" s="1012" t="s">
        <v>1288</v>
      </c>
      <c r="G38" s="1100" t="s">
        <v>270</v>
      </c>
      <c r="H38" s="801" t="s">
        <v>1260</v>
      </c>
      <c r="I38" s="834" t="s">
        <v>269</v>
      </c>
      <c r="J38" s="1065" t="s">
        <v>270</v>
      </c>
      <c r="K38" s="1022" t="s">
        <v>1390</v>
      </c>
      <c r="L38" s="834" t="s">
        <v>87</v>
      </c>
      <c r="M38" s="834" t="s">
        <v>1103</v>
      </c>
      <c r="N38" s="1012">
        <v>214</v>
      </c>
      <c r="O38" s="1012">
        <v>211</v>
      </c>
      <c r="P38" s="1012">
        <v>3</v>
      </c>
      <c r="Q38" s="1018" t="s">
        <v>859</v>
      </c>
      <c r="R38" s="1033">
        <f t="shared" si="2"/>
        <v>2.1399999999999999E-2</v>
      </c>
      <c r="S38" s="1012" t="s">
        <v>4</v>
      </c>
      <c r="T38" s="1012" t="s">
        <v>5</v>
      </c>
      <c r="U38" s="1065" t="s">
        <v>166</v>
      </c>
      <c r="V38" s="1065" t="s">
        <v>1117</v>
      </c>
      <c r="W38" s="1066" t="s">
        <v>1044</v>
      </c>
      <c r="X38" s="1051" t="s">
        <v>382</v>
      </c>
      <c r="Y38" s="1031" t="s">
        <v>949</v>
      </c>
      <c r="Z38" s="1046"/>
      <c r="AA38" s="1012"/>
      <c r="AB38" s="1050"/>
      <c r="AC38" s="1046"/>
      <c r="AD38" s="1056" t="s">
        <v>449</v>
      </c>
      <c r="AE38" s="1054">
        <v>84251.76</v>
      </c>
      <c r="AF38" s="1012"/>
      <c r="AG38" s="1013"/>
      <c r="AH38" s="1054"/>
      <c r="AI38" s="1054"/>
      <c r="AJ38" s="1012"/>
      <c r="AK38" s="1012" t="s">
        <v>400</v>
      </c>
      <c r="AL38" s="1012" t="s">
        <v>399</v>
      </c>
      <c r="AM38" s="1012" t="s">
        <v>859</v>
      </c>
      <c r="AN38" s="834" t="s">
        <v>40</v>
      </c>
      <c r="AO38" s="834" t="s">
        <v>45</v>
      </c>
      <c r="AP38" s="834" t="s">
        <v>11</v>
      </c>
      <c r="AQ38" s="834" t="s">
        <v>371</v>
      </c>
      <c r="AR38" s="1012" t="s">
        <v>401</v>
      </c>
      <c r="AS38" s="1043" t="s">
        <v>1500</v>
      </c>
      <c r="AT38" s="1024" t="s">
        <v>166</v>
      </c>
      <c r="AU38" s="1024" t="s">
        <v>167</v>
      </c>
      <c r="AV38" s="1024" t="s">
        <v>1117</v>
      </c>
      <c r="AW38" s="1024" t="s">
        <v>166</v>
      </c>
      <c r="AX38" s="1024" t="s">
        <v>166</v>
      </c>
      <c r="AY38" s="1024" t="s">
        <v>166</v>
      </c>
      <c r="AZ38" s="1081" t="s">
        <v>166</v>
      </c>
      <c r="BA38" s="1011"/>
      <c r="BB38" s="1011"/>
      <c r="BC38" s="1025" t="s">
        <v>374</v>
      </c>
      <c r="BD38" s="1024" t="s">
        <v>378</v>
      </c>
      <c r="BE38" s="1027" t="s">
        <v>377</v>
      </c>
      <c r="BF38" s="1009" t="s">
        <v>1257</v>
      </c>
      <c r="BG38" s="834" t="s">
        <v>380</v>
      </c>
      <c r="BH38" s="834" t="s">
        <v>380</v>
      </c>
      <c r="BI38" s="834" t="s">
        <v>381</v>
      </c>
    </row>
    <row r="39" spans="2:66" s="834" customFormat="1" ht="20.25" customHeight="1" x14ac:dyDescent="0.25">
      <c r="B39" s="1012">
        <v>0</v>
      </c>
      <c r="C39" s="1012"/>
      <c r="D39" s="1012"/>
      <c r="E39" s="801" t="s">
        <v>1275</v>
      </c>
      <c r="F39" s="1012" t="s">
        <v>1289</v>
      </c>
      <c r="G39" s="1100" t="s">
        <v>272</v>
      </c>
      <c r="H39" s="801" t="s">
        <v>1275</v>
      </c>
      <c r="I39" s="834" t="s">
        <v>88</v>
      </c>
      <c r="J39" s="1065" t="s">
        <v>272</v>
      </c>
      <c r="K39" s="1022" t="s">
        <v>1390</v>
      </c>
      <c r="L39" s="834" t="s">
        <v>65</v>
      </c>
      <c r="M39" s="834" t="s">
        <v>1103</v>
      </c>
      <c r="N39" s="1012">
        <v>950</v>
      </c>
      <c r="O39" s="1012">
        <v>938</v>
      </c>
      <c r="P39" s="1012">
        <v>12</v>
      </c>
      <c r="Q39" s="1018" t="s">
        <v>859</v>
      </c>
      <c r="R39" s="1033">
        <f t="shared" si="2"/>
        <v>9.5000000000000001E-2</v>
      </c>
      <c r="S39" s="1012" t="s">
        <v>72</v>
      </c>
      <c r="T39" s="1012" t="s">
        <v>5</v>
      </c>
      <c r="U39" s="1065" t="s">
        <v>166</v>
      </c>
      <c r="V39" s="1065" t="s">
        <v>1117</v>
      </c>
      <c r="W39" s="1066" t="s">
        <v>1044</v>
      </c>
      <c r="X39" s="1051" t="s">
        <v>382</v>
      </c>
      <c r="Y39" s="1013" t="s">
        <v>490</v>
      </c>
      <c r="Z39" s="1046"/>
      <c r="AA39" s="1012"/>
      <c r="AB39" s="1050"/>
      <c r="AC39" s="1046"/>
      <c r="AD39" s="1056" t="s">
        <v>449</v>
      </c>
      <c r="AE39" s="1010" t="s">
        <v>822</v>
      </c>
      <c r="AF39" s="1010"/>
      <c r="AG39" s="801"/>
      <c r="AH39" s="1054">
        <v>5445</v>
      </c>
      <c r="AI39" s="1054"/>
      <c r="AJ39" s="1012"/>
      <c r="AK39" s="1012" t="s">
        <v>400</v>
      </c>
      <c r="AL39" s="1012" t="s">
        <v>399</v>
      </c>
      <c r="AM39" s="1012" t="s">
        <v>859</v>
      </c>
      <c r="AN39" s="834" t="s">
        <v>36</v>
      </c>
      <c r="AO39" s="834" t="s">
        <v>362</v>
      </c>
      <c r="AP39" s="834" t="s">
        <v>37</v>
      </c>
      <c r="AQ39" s="834" t="s">
        <v>371</v>
      </c>
      <c r="AR39" s="1012" t="s">
        <v>401</v>
      </c>
      <c r="AS39" s="1043" t="s">
        <v>1532</v>
      </c>
      <c r="AT39" s="1024" t="s">
        <v>166</v>
      </c>
      <c r="AU39" s="1024" t="s">
        <v>167</v>
      </c>
      <c r="AV39" s="1024" t="s">
        <v>1117</v>
      </c>
      <c r="AW39" s="1024" t="s">
        <v>166</v>
      </c>
      <c r="AX39" s="1024" t="s">
        <v>166</v>
      </c>
      <c r="AY39" s="1024" t="s">
        <v>166</v>
      </c>
      <c r="AZ39" s="1027" t="s">
        <v>166</v>
      </c>
      <c r="BC39" s="1025" t="s">
        <v>374</v>
      </c>
      <c r="BD39" s="1024" t="s">
        <v>378</v>
      </c>
      <c r="BE39" s="1027" t="s">
        <v>377</v>
      </c>
      <c r="BF39" s="1012" t="s">
        <v>1446</v>
      </c>
      <c r="BG39" s="834" t="s">
        <v>380</v>
      </c>
      <c r="BH39" s="834" t="s">
        <v>380</v>
      </c>
      <c r="BI39" s="834" t="s">
        <v>381</v>
      </c>
      <c r="BN39" s="869"/>
    </row>
    <row r="40" spans="2:66" s="834" customFormat="1" ht="20.25" customHeight="1" x14ac:dyDescent="0.25">
      <c r="B40" s="1012">
        <v>0</v>
      </c>
      <c r="C40" s="1012"/>
      <c r="D40" s="1012"/>
      <c r="E40" s="801" t="s">
        <v>1274</v>
      </c>
      <c r="F40" s="1012" t="s">
        <v>1290</v>
      </c>
      <c r="G40" s="1100" t="s">
        <v>1017</v>
      </c>
      <c r="H40" s="801" t="s">
        <v>1274</v>
      </c>
      <c r="I40" s="834" t="s">
        <v>91</v>
      </c>
      <c r="J40" s="1065" t="s">
        <v>1017</v>
      </c>
      <c r="K40" s="1022" t="s">
        <v>1390</v>
      </c>
      <c r="L40" s="834" t="s">
        <v>92</v>
      </c>
      <c r="M40" s="834" t="s">
        <v>1103</v>
      </c>
      <c r="N40" s="1012">
        <v>1073</v>
      </c>
      <c r="O40" s="1012">
        <v>1017</v>
      </c>
      <c r="P40" s="1012">
        <v>56</v>
      </c>
      <c r="Q40" s="1018" t="s">
        <v>859</v>
      </c>
      <c r="R40" s="1033">
        <f t="shared" si="2"/>
        <v>0.10730000000000001</v>
      </c>
      <c r="S40" s="1012" t="s">
        <v>43</v>
      </c>
      <c r="T40" s="1012" t="s">
        <v>5</v>
      </c>
      <c r="U40" s="1065" t="s">
        <v>166</v>
      </c>
      <c r="V40" s="1065" t="s">
        <v>1117</v>
      </c>
      <c r="W40" s="1066" t="s">
        <v>1044</v>
      </c>
      <c r="X40" s="1051" t="s">
        <v>382</v>
      </c>
      <c r="Y40" s="1012" t="s">
        <v>949</v>
      </c>
      <c r="Z40" s="1046">
        <v>36346</v>
      </c>
      <c r="AA40" s="1012" t="s">
        <v>73</v>
      </c>
      <c r="AB40" s="1012" t="s">
        <v>859</v>
      </c>
      <c r="AC40" s="1046">
        <v>41835</v>
      </c>
      <c r="AD40" s="1056" t="s">
        <v>449</v>
      </c>
      <c r="AE40" s="1086">
        <v>130000</v>
      </c>
      <c r="AF40" s="1086"/>
      <c r="AG40" s="1060">
        <v>43661</v>
      </c>
      <c r="AH40" s="1054">
        <v>13625</v>
      </c>
      <c r="AI40" s="1054"/>
      <c r="AJ40" s="1012"/>
      <c r="AK40" s="1012" t="s">
        <v>400</v>
      </c>
      <c r="AL40" s="1012" t="s">
        <v>399</v>
      </c>
      <c r="AM40" s="1012" t="s">
        <v>859</v>
      </c>
      <c r="AN40" s="834" t="s">
        <v>36</v>
      </c>
      <c r="AO40" s="834" t="s">
        <v>362</v>
      </c>
      <c r="AP40" s="834" t="s">
        <v>37</v>
      </c>
      <c r="AQ40" s="834" t="s">
        <v>371</v>
      </c>
      <c r="AR40" s="1012" t="s">
        <v>401</v>
      </c>
      <c r="AS40" s="1043" t="s">
        <v>1502</v>
      </c>
      <c r="AT40" s="1024" t="s">
        <v>166</v>
      </c>
      <c r="AU40" s="1024" t="s">
        <v>167</v>
      </c>
      <c r="AV40" s="1024" t="s">
        <v>1117</v>
      </c>
      <c r="AW40" s="1024" t="s">
        <v>166</v>
      </c>
      <c r="AX40" s="1024" t="s">
        <v>166</v>
      </c>
      <c r="AY40" s="1024" t="s">
        <v>166</v>
      </c>
      <c r="BC40" s="1025" t="s">
        <v>374</v>
      </c>
      <c r="BD40" s="1024" t="s">
        <v>378</v>
      </c>
      <c r="BE40" s="1027" t="s">
        <v>377</v>
      </c>
      <c r="BF40" s="1012" t="s">
        <v>1434</v>
      </c>
      <c r="BG40" s="834" t="s">
        <v>380</v>
      </c>
      <c r="BH40" s="834" t="s">
        <v>380</v>
      </c>
      <c r="BI40" s="834" t="s">
        <v>381</v>
      </c>
      <c r="BN40" s="869"/>
    </row>
    <row r="41" spans="2:66" s="834" customFormat="1" ht="20.25" customHeight="1" x14ac:dyDescent="0.25">
      <c r="B41" s="1012">
        <v>0</v>
      </c>
      <c r="C41" s="1012"/>
      <c r="D41" s="1012"/>
      <c r="E41" s="801" t="s">
        <v>1276</v>
      </c>
      <c r="F41" s="1012" t="s">
        <v>1291</v>
      </c>
      <c r="G41" s="1100" t="s">
        <v>273</v>
      </c>
      <c r="H41" s="801" t="s">
        <v>1276</v>
      </c>
      <c r="I41" s="834" t="s">
        <v>274</v>
      </c>
      <c r="J41" s="1065" t="s">
        <v>273</v>
      </c>
      <c r="K41" s="1022" t="s">
        <v>1390</v>
      </c>
      <c r="L41" s="834" t="s">
        <v>92</v>
      </c>
      <c r="M41" s="834" t="s">
        <v>1103</v>
      </c>
      <c r="N41" s="1012">
        <v>156</v>
      </c>
      <c r="O41" s="1012">
        <v>150</v>
      </c>
      <c r="P41" s="1012">
        <v>6</v>
      </c>
      <c r="Q41" s="1018" t="s">
        <v>859</v>
      </c>
      <c r="R41" s="1033">
        <f t="shared" si="2"/>
        <v>1.5599999999999999E-2</v>
      </c>
      <c r="S41" s="1012" t="s">
        <v>17</v>
      </c>
      <c r="T41" s="1012" t="s">
        <v>5</v>
      </c>
      <c r="U41" s="1065" t="s">
        <v>166</v>
      </c>
      <c r="V41" s="1065" t="s">
        <v>1117</v>
      </c>
      <c r="W41" s="1066" t="s">
        <v>1044</v>
      </c>
      <c r="X41" s="1051" t="s">
        <v>382</v>
      </c>
      <c r="Y41" s="1012" t="s">
        <v>949</v>
      </c>
      <c r="Z41" s="1046">
        <v>39490</v>
      </c>
      <c r="AA41" s="1012" t="s">
        <v>94</v>
      </c>
      <c r="AB41" s="1013" t="s">
        <v>95</v>
      </c>
      <c r="AC41" s="1046">
        <v>44968</v>
      </c>
      <c r="AD41" s="1056" t="s">
        <v>449</v>
      </c>
      <c r="AE41" s="1101">
        <v>24000</v>
      </c>
      <c r="AF41" s="1101"/>
      <c r="AG41" s="801"/>
      <c r="AH41" s="1054" t="s">
        <v>1032</v>
      </c>
      <c r="AI41" s="1054"/>
      <c r="AJ41" s="1012"/>
      <c r="AK41" s="1012" t="s">
        <v>400</v>
      </c>
      <c r="AL41" s="1012" t="s">
        <v>399</v>
      </c>
      <c r="AM41" s="1012" t="s">
        <v>859</v>
      </c>
      <c r="AN41" s="834" t="s">
        <v>36</v>
      </c>
      <c r="AO41" s="834" t="s">
        <v>362</v>
      </c>
      <c r="AP41" s="834" t="s">
        <v>37</v>
      </c>
      <c r="AQ41" s="834" t="s">
        <v>371</v>
      </c>
      <c r="AR41" s="1012" t="s">
        <v>401</v>
      </c>
      <c r="AS41" s="1043" t="s">
        <v>1502</v>
      </c>
      <c r="AT41" s="1024" t="s">
        <v>166</v>
      </c>
      <c r="AU41" s="1024" t="s">
        <v>167</v>
      </c>
      <c r="AV41" s="1024" t="s">
        <v>1117</v>
      </c>
      <c r="AW41" s="1024" t="s">
        <v>166</v>
      </c>
      <c r="AX41" s="1024" t="s">
        <v>166</v>
      </c>
      <c r="AY41" s="1024" t="s">
        <v>166</v>
      </c>
      <c r="BC41" s="1025" t="s">
        <v>374</v>
      </c>
      <c r="BD41" s="1024" t="s">
        <v>378</v>
      </c>
      <c r="BE41" s="1027" t="s">
        <v>377</v>
      </c>
      <c r="BF41" s="1012" t="s">
        <v>1257</v>
      </c>
      <c r="BG41" s="834" t="s">
        <v>380</v>
      </c>
      <c r="BH41" s="834" t="s">
        <v>380</v>
      </c>
      <c r="BI41" s="834" t="s">
        <v>381</v>
      </c>
      <c r="BN41" s="869"/>
    </row>
    <row r="42" spans="2:66" s="834" customFormat="1" ht="20.25" customHeight="1" x14ac:dyDescent="0.25">
      <c r="B42" s="1012">
        <v>0</v>
      </c>
      <c r="C42" s="1012"/>
      <c r="D42" s="1012"/>
      <c r="E42" s="801" t="s">
        <v>1277</v>
      </c>
      <c r="F42" s="1012" t="s">
        <v>1277</v>
      </c>
      <c r="G42" s="1100" t="s">
        <v>275</v>
      </c>
      <c r="H42" s="801" t="s">
        <v>1277</v>
      </c>
      <c r="I42" s="834" t="s">
        <v>97</v>
      </c>
      <c r="J42" s="1065" t="s">
        <v>275</v>
      </c>
      <c r="K42" s="1022" t="s">
        <v>1390</v>
      </c>
      <c r="L42" s="834" t="s">
        <v>197</v>
      </c>
      <c r="M42" s="834" t="s">
        <v>1103</v>
      </c>
      <c r="N42" s="1012">
        <v>408</v>
      </c>
      <c r="O42" s="1012">
        <v>396</v>
      </c>
      <c r="P42" s="1012">
        <v>12</v>
      </c>
      <c r="Q42" s="1018" t="s">
        <v>859</v>
      </c>
      <c r="R42" s="1033">
        <f t="shared" si="2"/>
        <v>4.0800000000000003E-2</v>
      </c>
      <c r="S42" s="1012" t="s">
        <v>17</v>
      </c>
      <c r="T42" s="1012" t="s">
        <v>5</v>
      </c>
      <c r="U42" s="1065" t="s">
        <v>166</v>
      </c>
      <c r="V42" s="1065" t="s">
        <v>1117</v>
      </c>
      <c r="W42" s="1066" t="s">
        <v>1044</v>
      </c>
      <c r="X42" s="1051" t="s">
        <v>382</v>
      </c>
      <c r="Y42" s="1012" t="s">
        <v>949</v>
      </c>
      <c r="Z42" s="1046">
        <v>8576</v>
      </c>
      <c r="AA42" s="1012" t="s">
        <v>98</v>
      </c>
      <c r="AB42" s="1012" t="s">
        <v>859</v>
      </c>
      <c r="AC42" s="1046">
        <v>44735</v>
      </c>
      <c r="AD42" s="1056" t="s">
        <v>449</v>
      </c>
      <c r="AE42" s="1010">
        <v>150000</v>
      </c>
      <c r="AF42" s="1010"/>
      <c r="AG42" s="801"/>
      <c r="AH42" s="1054">
        <v>29776.400000000001</v>
      </c>
      <c r="AI42" s="1054"/>
      <c r="AJ42" s="1012"/>
      <c r="AK42" s="1012" t="s">
        <v>400</v>
      </c>
      <c r="AL42" s="1012" t="s">
        <v>399</v>
      </c>
      <c r="AM42" s="1012" t="s">
        <v>859</v>
      </c>
      <c r="AN42" s="834" t="s">
        <v>36</v>
      </c>
      <c r="AO42" s="834" t="s">
        <v>362</v>
      </c>
      <c r="AP42" s="834" t="s">
        <v>37</v>
      </c>
      <c r="AQ42" s="834" t="s">
        <v>371</v>
      </c>
      <c r="AR42" s="1044" t="s">
        <v>401</v>
      </c>
      <c r="AS42" s="1043" t="s">
        <v>1527</v>
      </c>
      <c r="AT42" s="1024" t="s">
        <v>166</v>
      </c>
      <c r="AU42" s="1024" t="s">
        <v>167</v>
      </c>
      <c r="AV42" s="1024" t="s">
        <v>1117</v>
      </c>
      <c r="AW42" s="1024" t="s">
        <v>166</v>
      </c>
      <c r="AX42" s="1024" t="s">
        <v>166</v>
      </c>
      <c r="AY42" s="1024" t="s">
        <v>166</v>
      </c>
      <c r="AZ42" s="1027" t="s">
        <v>166</v>
      </c>
      <c r="BA42" s="1027" t="s">
        <v>166</v>
      </c>
      <c r="BB42" s="1027"/>
      <c r="BC42" s="1025" t="s">
        <v>374</v>
      </c>
      <c r="BD42" s="1024" t="s">
        <v>378</v>
      </c>
      <c r="BE42" s="1027" t="s">
        <v>377</v>
      </c>
      <c r="BF42" s="1012" t="s">
        <v>1444</v>
      </c>
      <c r="BG42" s="834" t="s">
        <v>380</v>
      </c>
      <c r="BH42" s="834" t="s">
        <v>380</v>
      </c>
      <c r="BI42" s="834" t="s">
        <v>381</v>
      </c>
      <c r="BN42" s="869"/>
    </row>
    <row r="43" spans="2:66" s="834" customFormat="1" ht="20.25" customHeight="1" x14ac:dyDescent="0.25">
      <c r="B43" s="1012">
        <v>0</v>
      </c>
      <c r="C43" s="1012"/>
      <c r="D43" s="1012"/>
      <c r="E43" s="801" t="s">
        <v>1278</v>
      </c>
      <c r="F43" s="1012" t="s">
        <v>1292</v>
      </c>
      <c r="G43" s="1100" t="s">
        <v>276</v>
      </c>
      <c r="H43" s="801" t="s">
        <v>1278</v>
      </c>
      <c r="I43" s="834" t="s">
        <v>99</v>
      </c>
      <c r="J43" s="1065" t="s">
        <v>276</v>
      </c>
      <c r="K43" s="1022" t="s">
        <v>1390</v>
      </c>
      <c r="L43" s="834" t="s">
        <v>100</v>
      </c>
      <c r="M43" s="834" t="s">
        <v>1103</v>
      </c>
      <c r="N43" s="1012">
        <v>190</v>
      </c>
      <c r="O43" s="1012">
        <v>185</v>
      </c>
      <c r="P43" s="1012">
        <v>5</v>
      </c>
      <c r="Q43" s="1018" t="s">
        <v>859</v>
      </c>
      <c r="R43" s="1033">
        <f t="shared" si="2"/>
        <v>1.9E-2</v>
      </c>
      <c r="S43" s="1012" t="s">
        <v>90</v>
      </c>
      <c r="T43" s="1012" t="s">
        <v>5</v>
      </c>
      <c r="U43" s="1065" t="s">
        <v>166</v>
      </c>
      <c r="V43" s="1065" t="s">
        <v>1117</v>
      </c>
      <c r="W43" s="1066" t="s">
        <v>1044</v>
      </c>
      <c r="X43" s="1051" t="s">
        <v>382</v>
      </c>
      <c r="Y43" s="1013" t="s">
        <v>490</v>
      </c>
      <c r="Z43" s="1046" t="s">
        <v>859</v>
      </c>
      <c r="AA43" s="1046" t="s">
        <v>859</v>
      </c>
      <c r="AB43" s="1046" t="s">
        <v>859</v>
      </c>
      <c r="AC43" s="1046" t="s">
        <v>859</v>
      </c>
      <c r="AD43" s="1056" t="s">
        <v>449</v>
      </c>
      <c r="AE43" s="1010" t="s">
        <v>822</v>
      </c>
      <c r="AF43" s="1010"/>
      <c r="AG43" s="1010" t="s">
        <v>822</v>
      </c>
      <c r="AH43" s="1054">
        <v>2468</v>
      </c>
      <c r="AI43" s="1054"/>
      <c r="AJ43" s="1012"/>
      <c r="AK43" s="1012" t="s">
        <v>400</v>
      </c>
      <c r="AL43" s="1012" t="s">
        <v>399</v>
      </c>
      <c r="AM43" s="1012" t="s">
        <v>859</v>
      </c>
      <c r="AN43" s="834" t="s">
        <v>36</v>
      </c>
      <c r="AO43" s="834" t="s">
        <v>362</v>
      </c>
      <c r="AP43" s="834" t="s">
        <v>37</v>
      </c>
      <c r="AQ43" s="834" t="s">
        <v>371</v>
      </c>
      <c r="AR43" s="1044" t="s">
        <v>401</v>
      </c>
      <c r="AS43" s="1043" t="s">
        <v>1499</v>
      </c>
      <c r="AT43" s="1024" t="s">
        <v>166</v>
      </c>
      <c r="AU43" s="1024" t="s">
        <v>167</v>
      </c>
      <c r="AV43" s="1024" t="s">
        <v>1117</v>
      </c>
      <c r="AW43" s="1024" t="s">
        <v>166</v>
      </c>
      <c r="AX43" s="1024" t="s">
        <v>166</v>
      </c>
      <c r="AY43" s="1024" t="s">
        <v>166</v>
      </c>
      <c r="AZ43" s="1027" t="s">
        <v>166</v>
      </c>
      <c r="BC43" s="1025" t="s">
        <v>374</v>
      </c>
      <c r="BD43" s="1024" t="s">
        <v>378</v>
      </c>
      <c r="BE43" s="1027" t="s">
        <v>377</v>
      </c>
      <c r="BF43" s="1012" t="s">
        <v>1257</v>
      </c>
      <c r="BG43" s="834" t="s">
        <v>380</v>
      </c>
      <c r="BH43" s="834" t="s">
        <v>380</v>
      </c>
      <c r="BI43" s="834" t="s">
        <v>381</v>
      </c>
      <c r="BN43" s="869"/>
    </row>
    <row r="44" spans="2:66" s="834" customFormat="1" ht="20.25" customHeight="1" x14ac:dyDescent="0.25">
      <c r="B44" s="1012">
        <v>0</v>
      </c>
      <c r="C44" s="1012"/>
      <c r="D44" s="1012"/>
      <c r="E44" s="801" t="s">
        <v>1279</v>
      </c>
      <c r="F44" s="1012" t="s">
        <v>1293</v>
      </c>
      <c r="G44" s="1100" t="s">
        <v>276</v>
      </c>
      <c r="H44" s="801" t="s">
        <v>1279</v>
      </c>
      <c r="I44" s="834" t="s">
        <v>190</v>
      </c>
      <c r="J44" s="1065" t="s">
        <v>276</v>
      </c>
      <c r="K44" s="1022" t="s">
        <v>1390</v>
      </c>
      <c r="L44" s="869" t="s">
        <v>193</v>
      </c>
      <c r="M44" s="834" t="s">
        <v>1103</v>
      </c>
      <c r="N44" s="1012">
        <v>190</v>
      </c>
      <c r="O44" s="1012">
        <v>185</v>
      </c>
      <c r="P44" s="1012">
        <v>5</v>
      </c>
      <c r="Q44" s="1018" t="s">
        <v>859</v>
      </c>
      <c r="R44" s="1033">
        <f t="shared" si="2"/>
        <v>1.9E-2</v>
      </c>
      <c r="S44" s="1012" t="s">
        <v>191</v>
      </c>
      <c r="T44" s="1012" t="s">
        <v>5</v>
      </c>
      <c r="U44" s="1065" t="s">
        <v>166</v>
      </c>
      <c r="V44" s="1065" t="s">
        <v>1117</v>
      </c>
      <c r="W44" s="1066" t="s">
        <v>1044</v>
      </c>
      <c r="X44" s="1051" t="s">
        <v>382</v>
      </c>
      <c r="Y44" s="1013" t="s">
        <v>490</v>
      </c>
      <c r="Z44" s="1046" t="s">
        <v>859</v>
      </c>
      <c r="AA44" s="1046" t="s">
        <v>859</v>
      </c>
      <c r="AB44" s="1046" t="s">
        <v>859</v>
      </c>
      <c r="AC44" s="1046" t="s">
        <v>859</v>
      </c>
      <c r="AD44" s="1056" t="s">
        <v>449</v>
      </c>
      <c r="AE44" s="1010" t="s">
        <v>822</v>
      </c>
      <c r="AF44" s="1010"/>
      <c r="AG44" s="1010" t="s">
        <v>822</v>
      </c>
      <c r="AH44" s="1054">
        <v>1106</v>
      </c>
      <c r="AI44" s="1054"/>
      <c r="AJ44" s="1012"/>
      <c r="AK44" s="1012" t="s">
        <v>400</v>
      </c>
      <c r="AL44" s="1012" t="s">
        <v>399</v>
      </c>
      <c r="AM44" s="1012" t="s">
        <v>859</v>
      </c>
      <c r="AN44" s="834" t="s">
        <v>45</v>
      </c>
      <c r="AO44" s="834" t="s">
        <v>45</v>
      </c>
      <c r="AP44" s="834" t="s">
        <v>11</v>
      </c>
      <c r="AQ44" s="834" t="s">
        <v>371</v>
      </c>
      <c r="AR44" s="1044" t="s">
        <v>401</v>
      </c>
      <c r="AS44" s="1102" t="s">
        <v>1529</v>
      </c>
      <c r="AT44" s="1024" t="s">
        <v>166</v>
      </c>
      <c r="AU44" s="1024"/>
      <c r="AV44" s="1024" t="s">
        <v>1117</v>
      </c>
      <c r="AW44" s="1024" t="s">
        <v>166</v>
      </c>
      <c r="AX44" s="1024" t="s">
        <v>166</v>
      </c>
      <c r="AY44" s="1024" t="s">
        <v>166</v>
      </c>
      <c r="AZ44" s="1027" t="s">
        <v>166</v>
      </c>
      <c r="BA44" s="834" t="s">
        <v>373</v>
      </c>
      <c r="BC44" s="1025" t="s">
        <v>374</v>
      </c>
      <c r="BD44" s="1024" t="s">
        <v>378</v>
      </c>
      <c r="BE44" s="1027" t="s">
        <v>377</v>
      </c>
      <c r="BF44" s="1012" t="s">
        <v>1257</v>
      </c>
      <c r="BG44" s="834" t="s">
        <v>380</v>
      </c>
      <c r="BH44" s="834" t="s">
        <v>380</v>
      </c>
      <c r="BI44" s="834" t="s">
        <v>381</v>
      </c>
      <c r="BN44" s="869"/>
    </row>
    <row r="45" spans="2:66" s="834" customFormat="1" ht="20.25" customHeight="1" x14ac:dyDescent="0.25">
      <c r="B45" s="1012">
        <v>0</v>
      </c>
      <c r="C45" s="1012"/>
      <c r="D45" s="1012"/>
      <c r="E45" s="801" t="s">
        <v>1280</v>
      </c>
      <c r="F45" s="1012" t="s">
        <v>1294</v>
      </c>
      <c r="G45" s="1100" t="s">
        <v>276</v>
      </c>
      <c r="H45" s="801" t="s">
        <v>1280</v>
      </c>
      <c r="I45" s="834" t="s">
        <v>189</v>
      </c>
      <c r="J45" s="1065" t="s">
        <v>276</v>
      </c>
      <c r="K45" s="1022" t="s">
        <v>1390</v>
      </c>
      <c r="L45" s="834" t="s">
        <v>194</v>
      </c>
      <c r="M45" s="834" t="s">
        <v>1103</v>
      </c>
      <c r="N45" s="1012">
        <v>190</v>
      </c>
      <c r="O45" s="1012">
        <v>185</v>
      </c>
      <c r="P45" s="1012">
        <v>5</v>
      </c>
      <c r="Q45" s="1018" t="s">
        <v>859</v>
      </c>
      <c r="R45" s="1033">
        <f t="shared" si="2"/>
        <v>1.9E-2</v>
      </c>
      <c r="S45" s="1012" t="s">
        <v>191</v>
      </c>
      <c r="T45" s="1012" t="s">
        <v>5</v>
      </c>
      <c r="U45" s="1065" t="s">
        <v>166</v>
      </c>
      <c r="V45" s="1065" t="s">
        <v>1117</v>
      </c>
      <c r="W45" s="1066" t="s">
        <v>1044</v>
      </c>
      <c r="X45" s="1051" t="s">
        <v>382</v>
      </c>
      <c r="Y45" s="1013" t="s">
        <v>490</v>
      </c>
      <c r="Z45" s="1046" t="s">
        <v>859</v>
      </c>
      <c r="AA45" s="1046" t="s">
        <v>859</v>
      </c>
      <c r="AB45" s="1046" t="s">
        <v>859</v>
      </c>
      <c r="AC45" s="1046" t="s">
        <v>859</v>
      </c>
      <c r="AD45" s="1056" t="s">
        <v>449</v>
      </c>
      <c r="AE45" s="1010" t="s">
        <v>822</v>
      </c>
      <c r="AF45" s="1010"/>
      <c r="AG45" s="1010" t="s">
        <v>822</v>
      </c>
      <c r="AH45" s="1054">
        <v>1106</v>
      </c>
      <c r="AI45" s="1054"/>
      <c r="AJ45" s="1012"/>
      <c r="AK45" s="1012" t="s">
        <v>400</v>
      </c>
      <c r="AL45" s="1012" t="s">
        <v>399</v>
      </c>
      <c r="AM45" s="1012" t="s">
        <v>859</v>
      </c>
      <c r="AN45" s="834" t="s">
        <v>45</v>
      </c>
      <c r="AO45" s="834" t="s">
        <v>45</v>
      </c>
      <c r="AP45" s="834" t="s">
        <v>11</v>
      </c>
      <c r="AQ45" s="834" t="s">
        <v>371</v>
      </c>
      <c r="AR45" s="1044" t="s">
        <v>401</v>
      </c>
      <c r="AS45" s="1043" t="s">
        <v>1501</v>
      </c>
      <c r="AT45" s="1024" t="s">
        <v>166</v>
      </c>
      <c r="AU45" s="1024"/>
      <c r="AV45" s="1024" t="s">
        <v>1117</v>
      </c>
      <c r="AW45" s="1024" t="s">
        <v>166</v>
      </c>
      <c r="AX45" s="1024" t="s">
        <v>166</v>
      </c>
      <c r="AY45" s="1024" t="s">
        <v>166</v>
      </c>
      <c r="AZ45" s="1027" t="s">
        <v>166</v>
      </c>
      <c r="BC45" s="1025" t="s">
        <v>374</v>
      </c>
      <c r="BD45" s="1024" t="s">
        <v>378</v>
      </c>
      <c r="BE45" s="1027" t="s">
        <v>377</v>
      </c>
      <c r="BF45" s="1012" t="s">
        <v>1257</v>
      </c>
      <c r="BG45" s="834" t="s">
        <v>380</v>
      </c>
      <c r="BH45" s="834" t="s">
        <v>380</v>
      </c>
      <c r="BI45" s="834" t="s">
        <v>381</v>
      </c>
      <c r="BN45" s="869"/>
    </row>
    <row r="46" spans="2:66" s="834" customFormat="1" ht="20.25" customHeight="1" x14ac:dyDescent="0.25">
      <c r="B46" s="1012">
        <v>0</v>
      </c>
      <c r="C46" s="1012"/>
      <c r="D46" s="1012"/>
      <c r="E46" s="801" t="s">
        <v>1281</v>
      </c>
      <c r="F46" s="1012" t="s">
        <v>1295</v>
      </c>
      <c r="G46" s="1100" t="s">
        <v>276</v>
      </c>
      <c r="H46" s="801" t="s">
        <v>1281</v>
      </c>
      <c r="I46" s="834" t="s">
        <v>101</v>
      </c>
      <c r="J46" s="1065" t="s">
        <v>276</v>
      </c>
      <c r="K46" s="1022" t="s">
        <v>1390</v>
      </c>
      <c r="L46" s="834" t="s">
        <v>121</v>
      </c>
      <c r="M46" s="834" t="s">
        <v>1103</v>
      </c>
      <c r="N46" s="1012">
        <v>190</v>
      </c>
      <c r="O46" s="1012">
        <v>185</v>
      </c>
      <c r="P46" s="1012">
        <v>5</v>
      </c>
      <c r="Q46" s="1018" t="s">
        <v>859</v>
      </c>
      <c r="R46" s="1033">
        <f t="shared" si="2"/>
        <v>1.9E-2</v>
      </c>
      <c r="S46" s="1012" t="s">
        <v>90</v>
      </c>
      <c r="T46" s="1012" t="s">
        <v>5</v>
      </c>
      <c r="U46" s="1065" t="s">
        <v>166</v>
      </c>
      <c r="V46" s="1065" t="s">
        <v>1117</v>
      </c>
      <c r="W46" s="1066" t="s">
        <v>1044</v>
      </c>
      <c r="X46" s="1051" t="s">
        <v>382</v>
      </c>
      <c r="Y46" s="1013" t="s">
        <v>490</v>
      </c>
      <c r="Z46" s="1046" t="s">
        <v>859</v>
      </c>
      <c r="AA46" s="1046" t="s">
        <v>859</v>
      </c>
      <c r="AB46" s="1046" t="s">
        <v>859</v>
      </c>
      <c r="AC46" s="1046" t="s">
        <v>859</v>
      </c>
      <c r="AD46" s="1056" t="s">
        <v>449</v>
      </c>
      <c r="AE46" s="1010" t="s">
        <v>822</v>
      </c>
      <c r="AF46" s="1010"/>
      <c r="AG46" s="1010" t="s">
        <v>822</v>
      </c>
      <c r="AH46" s="1054">
        <v>1102.7</v>
      </c>
      <c r="AI46" s="1054"/>
      <c r="AJ46" s="1012"/>
      <c r="AK46" s="1012" t="s">
        <v>400</v>
      </c>
      <c r="AL46" s="1012" t="s">
        <v>399</v>
      </c>
      <c r="AM46" s="1012" t="s">
        <v>859</v>
      </c>
      <c r="AN46" s="834" t="s">
        <v>36</v>
      </c>
      <c r="AO46" s="834" t="s">
        <v>362</v>
      </c>
      <c r="AP46" s="834" t="s">
        <v>37</v>
      </c>
      <c r="AQ46" s="834" t="s">
        <v>371</v>
      </c>
      <c r="AR46" s="1044" t="s">
        <v>401</v>
      </c>
      <c r="AS46" s="1043" t="s">
        <v>1498</v>
      </c>
      <c r="AT46" s="1024" t="s">
        <v>166</v>
      </c>
      <c r="AU46" s="1024" t="s">
        <v>167</v>
      </c>
      <c r="AV46" s="1024" t="s">
        <v>1117</v>
      </c>
      <c r="AW46" s="1024" t="s">
        <v>166</v>
      </c>
      <c r="AX46" s="1024" t="s">
        <v>166</v>
      </c>
      <c r="AY46" s="1024" t="s">
        <v>166</v>
      </c>
      <c r="BC46" s="1025" t="s">
        <v>374</v>
      </c>
      <c r="BD46" s="1024" t="s">
        <v>378</v>
      </c>
      <c r="BE46" s="1027" t="s">
        <v>377</v>
      </c>
      <c r="BF46" s="1012" t="s">
        <v>1257</v>
      </c>
      <c r="BG46" s="834" t="s">
        <v>380</v>
      </c>
      <c r="BH46" s="834" t="s">
        <v>380</v>
      </c>
      <c r="BI46" s="834" t="s">
        <v>381</v>
      </c>
      <c r="BN46" s="869"/>
    </row>
    <row r="47" spans="2:66" s="834" customFormat="1" ht="20.25" customHeight="1" x14ac:dyDescent="0.25">
      <c r="B47" s="1012">
        <v>0</v>
      </c>
      <c r="C47" s="1012"/>
      <c r="D47" s="1012"/>
      <c r="E47" s="801" t="s">
        <v>1282</v>
      </c>
      <c r="F47" s="1012" t="s">
        <v>1296</v>
      </c>
      <c r="G47" s="1100" t="s">
        <v>277</v>
      </c>
      <c r="H47" s="801" t="s">
        <v>1282</v>
      </c>
      <c r="I47" s="828" t="s">
        <v>278</v>
      </c>
      <c r="J47" s="1065" t="s">
        <v>277</v>
      </c>
      <c r="K47" s="1022" t="s">
        <v>1390</v>
      </c>
      <c r="L47" s="834" t="s">
        <v>102</v>
      </c>
      <c r="M47" s="834" t="s">
        <v>1103</v>
      </c>
      <c r="N47" s="1012">
        <v>1431</v>
      </c>
      <c r="O47" s="1012">
        <v>1372</v>
      </c>
      <c r="P47" s="1012">
        <v>59</v>
      </c>
      <c r="Q47" s="1018" t="s">
        <v>859</v>
      </c>
      <c r="R47" s="1033">
        <f t="shared" si="2"/>
        <v>0.1431</v>
      </c>
      <c r="S47" s="1012" t="s">
        <v>57</v>
      </c>
      <c r="T47" s="1012" t="s">
        <v>5</v>
      </c>
      <c r="U47" s="1065" t="s">
        <v>166</v>
      </c>
      <c r="V47" s="1065" t="s">
        <v>1117</v>
      </c>
      <c r="W47" s="1066" t="s">
        <v>1044</v>
      </c>
      <c r="X47" s="1051" t="s">
        <v>382</v>
      </c>
      <c r="Y47" s="1013" t="s">
        <v>490</v>
      </c>
      <c r="Z47" s="1046" t="s">
        <v>859</v>
      </c>
      <c r="AA47" s="1046" t="s">
        <v>859</v>
      </c>
      <c r="AB47" s="1046" t="s">
        <v>859</v>
      </c>
      <c r="AC47" s="1046" t="s">
        <v>859</v>
      </c>
      <c r="AD47" s="1056" t="s">
        <v>449</v>
      </c>
      <c r="AE47" s="1010" t="s">
        <v>822</v>
      </c>
      <c r="AF47" s="1010"/>
      <c r="AG47" s="1010" t="s">
        <v>822</v>
      </c>
      <c r="AH47" s="1054">
        <v>42911</v>
      </c>
      <c r="AI47" s="1054"/>
      <c r="AJ47" s="1012"/>
      <c r="AK47" s="1012" t="s">
        <v>400</v>
      </c>
      <c r="AL47" s="1012" t="s">
        <v>399</v>
      </c>
      <c r="AM47" s="1012" t="s">
        <v>859</v>
      </c>
      <c r="AN47" s="834" t="s">
        <v>36</v>
      </c>
      <c r="AO47" s="834" t="s">
        <v>362</v>
      </c>
      <c r="AP47" s="834" t="s">
        <v>37</v>
      </c>
      <c r="AQ47" s="834" t="s">
        <v>371</v>
      </c>
      <c r="AR47" s="1044" t="s">
        <v>401</v>
      </c>
      <c r="AS47" s="1043" t="s">
        <v>1497</v>
      </c>
      <c r="AT47" s="1024" t="s">
        <v>166</v>
      </c>
      <c r="AU47" s="1024" t="s">
        <v>167</v>
      </c>
      <c r="AV47" s="1024" t="s">
        <v>1117</v>
      </c>
      <c r="AW47" s="1024" t="s">
        <v>166</v>
      </c>
      <c r="AX47" s="1024" t="s">
        <v>166</v>
      </c>
      <c r="AY47" s="1024" t="s">
        <v>166</v>
      </c>
      <c r="BC47" s="1025" t="s">
        <v>374</v>
      </c>
      <c r="BD47" s="1024" t="s">
        <v>378</v>
      </c>
      <c r="BE47" s="1027" t="s">
        <v>377</v>
      </c>
      <c r="BF47" s="1012" t="s">
        <v>1447</v>
      </c>
      <c r="BG47" s="834" t="s">
        <v>380</v>
      </c>
      <c r="BH47" s="834" t="s">
        <v>380</v>
      </c>
      <c r="BI47" s="834" t="s">
        <v>381</v>
      </c>
      <c r="BN47" s="869"/>
    </row>
    <row r="48" spans="2:66" s="834" customFormat="1" ht="20.25" customHeight="1" x14ac:dyDescent="0.25">
      <c r="B48" s="1012">
        <v>0</v>
      </c>
      <c r="C48" s="1012"/>
      <c r="D48" s="1012"/>
      <c r="E48" s="801" t="s">
        <v>1283</v>
      </c>
      <c r="F48" s="1012" t="s">
        <v>1297</v>
      </c>
      <c r="G48" s="1100" t="s">
        <v>280</v>
      </c>
      <c r="H48" s="801" t="s">
        <v>1283</v>
      </c>
      <c r="I48" s="828" t="s">
        <v>279</v>
      </c>
      <c r="J48" s="1065" t="s">
        <v>280</v>
      </c>
      <c r="K48" s="1022" t="s">
        <v>1390</v>
      </c>
      <c r="L48" s="834" t="s">
        <v>103</v>
      </c>
      <c r="M48" s="834" t="s">
        <v>1103</v>
      </c>
      <c r="N48" s="1012">
        <v>238</v>
      </c>
      <c r="O48" s="1012">
        <v>228</v>
      </c>
      <c r="P48" s="1012">
        <v>10</v>
      </c>
      <c r="Q48" s="1018" t="s">
        <v>859</v>
      </c>
      <c r="R48" s="1033">
        <f t="shared" si="2"/>
        <v>2.3800000000000002E-2</v>
      </c>
      <c r="S48" s="1012" t="s">
        <v>72</v>
      </c>
      <c r="T48" s="1012" t="s">
        <v>5</v>
      </c>
      <c r="U48" s="1065" t="s">
        <v>166</v>
      </c>
      <c r="V48" s="1065" t="s">
        <v>1117</v>
      </c>
      <c r="W48" s="1066" t="s">
        <v>1044</v>
      </c>
      <c r="X48" s="1051" t="s">
        <v>382</v>
      </c>
      <c r="Y48" s="1013" t="s">
        <v>490</v>
      </c>
      <c r="Z48" s="1046" t="s">
        <v>859</v>
      </c>
      <c r="AA48" s="1046" t="s">
        <v>859</v>
      </c>
      <c r="AB48" s="1046" t="s">
        <v>859</v>
      </c>
      <c r="AC48" s="1046" t="s">
        <v>859</v>
      </c>
      <c r="AD48" s="1056" t="s">
        <v>449</v>
      </c>
      <c r="AE48" s="1010" t="s">
        <v>822</v>
      </c>
      <c r="AF48" s="1010"/>
      <c r="AG48" s="1010" t="s">
        <v>822</v>
      </c>
      <c r="AH48" s="1054">
        <v>2976</v>
      </c>
      <c r="AI48" s="1054"/>
      <c r="AJ48" s="1012"/>
      <c r="AK48" s="1012" t="s">
        <v>400</v>
      </c>
      <c r="AL48" s="1012" t="s">
        <v>399</v>
      </c>
      <c r="AM48" s="1012" t="s">
        <v>859</v>
      </c>
      <c r="AN48" s="834" t="s">
        <v>36</v>
      </c>
      <c r="AO48" s="834" t="s">
        <v>362</v>
      </c>
      <c r="AP48" s="834" t="s">
        <v>37</v>
      </c>
      <c r="AQ48" s="834" t="s">
        <v>371</v>
      </c>
      <c r="AR48" s="1044" t="s">
        <v>401</v>
      </c>
      <c r="AS48" s="1043" t="s">
        <v>1530</v>
      </c>
      <c r="AT48" s="1024" t="s">
        <v>166</v>
      </c>
      <c r="AU48" s="1024" t="s">
        <v>167</v>
      </c>
      <c r="AV48" s="1024" t="s">
        <v>1117</v>
      </c>
      <c r="AW48" s="1024" t="s">
        <v>166</v>
      </c>
      <c r="AX48" s="1024" t="s">
        <v>166</v>
      </c>
      <c r="AY48" s="1024" t="s">
        <v>166</v>
      </c>
      <c r="AZ48" s="1027" t="s">
        <v>166</v>
      </c>
      <c r="BC48" s="1025" t="s">
        <v>374</v>
      </c>
      <c r="BD48" s="1024" t="s">
        <v>378</v>
      </c>
      <c r="BE48" s="1027" t="s">
        <v>377</v>
      </c>
      <c r="BF48" s="1012" t="s">
        <v>1257</v>
      </c>
      <c r="BG48" s="834" t="s">
        <v>380</v>
      </c>
      <c r="BH48" s="834" t="s">
        <v>380</v>
      </c>
      <c r="BI48" s="834" t="s">
        <v>381</v>
      </c>
      <c r="BN48" s="869"/>
    </row>
    <row r="49" spans="2:66" s="834" customFormat="1" ht="20.25" customHeight="1" x14ac:dyDescent="0.25">
      <c r="B49" s="1012">
        <v>0</v>
      </c>
      <c r="C49" s="1012"/>
      <c r="D49" s="1012"/>
      <c r="E49" s="801" t="s">
        <v>1284</v>
      </c>
      <c r="F49" s="1012" t="s">
        <v>1298</v>
      </c>
      <c r="G49" s="1100" t="s">
        <v>282</v>
      </c>
      <c r="H49" s="801" t="s">
        <v>1284</v>
      </c>
      <c r="I49" s="828" t="s">
        <v>281</v>
      </c>
      <c r="J49" s="1065" t="s">
        <v>282</v>
      </c>
      <c r="K49" s="1022" t="s">
        <v>1390</v>
      </c>
      <c r="L49" s="834" t="s">
        <v>121</v>
      </c>
      <c r="M49" s="834" t="s">
        <v>1103</v>
      </c>
      <c r="N49" s="1012">
        <v>335</v>
      </c>
      <c r="O49" s="1012">
        <v>328</v>
      </c>
      <c r="P49" s="1012">
        <v>7</v>
      </c>
      <c r="Q49" s="1018" t="s">
        <v>859</v>
      </c>
      <c r="R49" s="1033">
        <f t="shared" si="2"/>
        <v>3.3500000000000002E-2</v>
      </c>
      <c r="S49" s="1012" t="s">
        <v>17</v>
      </c>
      <c r="T49" s="1012" t="s">
        <v>5</v>
      </c>
      <c r="U49" s="1065" t="s">
        <v>166</v>
      </c>
      <c r="V49" s="1065" t="s">
        <v>1117</v>
      </c>
      <c r="W49" s="1066" t="s">
        <v>1044</v>
      </c>
      <c r="X49" s="1051" t="s">
        <v>382</v>
      </c>
      <c r="Y49" s="1013" t="s">
        <v>490</v>
      </c>
      <c r="Z49" s="1046" t="s">
        <v>859</v>
      </c>
      <c r="AA49" s="1046" t="s">
        <v>859</v>
      </c>
      <c r="AB49" s="1046" t="s">
        <v>859</v>
      </c>
      <c r="AC49" s="1046" t="s">
        <v>859</v>
      </c>
      <c r="AD49" s="1056" t="s">
        <v>449</v>
      </c>
      <c r="AE49" s="1010" t="s">
        <v>822</v>
      </c>
      <c r="AF49" s="1010"/>
      <c r="AG49" s="1010" t="s">
        <v>822</v>
      </c>
      <c r="AH49" s="1054">
        <v>18494.5</v>
      </c>
      <c r="AI49" s="1054"/>
      <c r="AJ49" s="1012"/>
      <c r="AK49" s="1012" t="s">
        <v>400</v>
      </c>
      <c r="AL49" s="1012" t="s">
        <v>399</v>
      </c>
      <c r="AM49" s="1012" t="s">
        <v>859</v>
      </c>
      <c r="AN49" s="834" t="s">
        <v>36</v>
      </c>
      <c r="AO49" s="834" t="s">
        <v>362</v>
      </c>
      <c r="AP49" s="834" t="s">
        <v>37</v>
      </c>
      <c r="AQ49" s="834" t="s">
        <v>371</v>
      </c>
      <c r="AR49" s="1044" t="s">
        <v>401</v>
      </c>
      <c r="AS49" s="1043" t="s">
        <v>1537</v>
      </c>
      <c r="AT49" s="1024" t="s">
        <v>166</v>
      </c>
      <c r="AU49" s="1024" t="s">
        <v>167</v>
      </c>
      <c r="AV49" s="1024" t="s">
        <v>1117</v>
      </c>
      <c r="AW49" s="1024" t="s">
        <v>166</v>
      </c>
      <c r="AX49" s="1024" t="s">
        <v>166</v>
      </c>
      <c r="AY49" s="1024" t="s">
        <v>166</v>
      </c>
      <c r="AZ49" s="1027" t="s">
        <v>166</v>
      </c>
      <c r="BC49" s="1025" t="s">
        <v>374</v>
      </c>
      <c r="BD49" s="1024" t="s">
        <v>378</v>
      </c>
      <c r="BE49" s="1027" t="s">
        <v>377</v>
      </c>
      <c r="BF49" s="1012" t="s">
        <v>1257</v>
      </c>
      <c r="BG49" s="834" t="s">
        <v>380</v>
      </c>
      <c r="BH49" s="834" t="s">
        <v>380</v>
      </c>
      <c r="BI49" s="834" t="s">
        <v>381</v>
      </c>
      <c r="BN49" s="869"/>
    </row>
    <row r="50" spans="2:66" s="869" customFormat="1" ht="20.25" customHeight="1" x14ac:dyDescent="0.25">
      <c r="B50" s="1012">
        <v>0</v>
      </c>
      <c r="C50" s="1012"/>
      <c r="D50" s="1012"/>
      <c r="E50" s="801" t="s">
        <v>1285</v>
      </c>
      <c r="F50" s="1012" t="s">
        <v>1299</v>
      </c>
      <c r="G50" s="1100" t="s">
        <v>285</v>
      </c>
      <c r="H50" s="801" t="s">
        <v>1285</v>
      </c>
      <c r="I50" s="831" t="s">
        <v>284</v>
      </c>
      <c r="J50" s="1065" t="s">
        <v>285</v>
      </c>
      <c r="K50" s="1022" t="s">
        <v>1390</v>
      </c>
      <c r="L50" s="834" t="s">
        <v>108</v>
      </c>
      <c r="M50" s="834" t="s">
        <v>1103</v>
      </c>
      <c r="N50" s="1012">
        <v>211</v>
      </c>
      <c r="O50" s="1012">
        <v>211</v>
      </c>
      <c r="P50" s="1012">
        <v>0</v>
      </c>
      <c r="Q50" s="1018" t="s">
        <v>859</v>
      </c>
      <c r="R50" s="1033">
        <f t="shared" si="2"/>
        <v>2.1100000000000001E-2</v>
      </c>
      <c r="S50" s="1012" t="s">
        <v>17</v>
      </c>
      <c r="T50" s="1012" t="s">
        <v>5</v>
      </c>
      <c r="U50" s="1065" t="s">
        <v>166</v>
      </c>
      <c r="V50" s="1065" t="s">
        <v>1117</v>
      </c>
      <c r="W50" s="1066" t="s">
        <v>1044</v>
      </c>
      <c r="X50" s="1051" t="s">
        <v>382</v>
      </c>
      <c r="Y50" s="1012" t="s">
        <v>949</v>
      </c>
      <c r="Z50" s="1046">
        <v>41365</v>
      </c>
      <c r="AA50" s="1012" t="s">
        <v>110</v>
      </c>
      <c r="AB50" s="1013" t="s">
        <v>111</v>
      </c>
      <c r="AC50" s="1046">
        <v>46843</v>
      </c>
      <c r="AD50" s="1056" t="s">
        <v>449</v>
      </c>
      <c r="AE50" s="1010">
        <f>7875*4</f>
        <v>31500</v>
      </c>
      <c r="AF50" s="1010"/>
      <c r="AG50" s="1013" t="s">
        <v>112</v>
      </c>
      <c r="AH50" s="1054">
        <v>15904</v>
      </c>
      <c r="AI50" s="1054"/>
      <c r="AJ50" s="1013"/>
      <c r="AK50" s="1012" t="s">
        <v>400</v>
      </c>
      <c r="AL50" s="1012" t="s">
        <v>399</v>
      </c>
      <c r="AM50" s="1012" t="s">
        <v>859</v>
      </c>
      <c r="AN50" s="834" t="s">
        <v>36</v>
      </c>
      <c r="AO50" s="834" t="s">
        <v>362</v>
      </c>
      <c r="AP50" s="834" t="s">
        <v>37</v>
      </c>
      <c r="AQ50" s="834" t="s">
        <v>371</v>
      </c>
      <c r="AR50" s="1044" t="s">
        <v>401</v>
      </c>
      <c r="AS50" s="1043" t="s">
        <v>1534</v>
      </c>
      <c r="AT50" s="1024" t="s">
        <v>166</v>
      </c>
      <c r="AU50" s="1024" t="s">
        <v>167</v>
      </c>
      <c r="AV50" s="1024" t="s">
        <v>1117</v>
      </c>
      <c r="AW50" s="1024" t="s">
        <v>166</v>
      </c>
      <c r="AX50" s="1024" t="s">
        <v>166</v>
      </c>
      <c r="AY50" s="1024" t="s">
        <v>166</v>
      </c>
      <c r="AZ50" s="1082" t="s">
        <v>166</v>
      </c>
      <c r="BA50" s="1011"/>
      <c r="BB50" s="1011"/>
      <c r="BC50" s="1025" t="s">
        <v>374</v>
      </c>
      <c r="BD50" s="1024" t="s">
        <v>378</v>
      </c>
      <c r="BE50" s="1027" t="s">
        <v>377</v>
      </c>
      <c r="BF50" s="1011" t="s">
        <v>1257</v>
      </c>
      <c r="BG50" s="834" t="s">
        <v>380</v>
      </c>
      <c r="BH50" s="834" t="s">
        <v>380</v>
      </c>
      <c r="BI50" s="834" t="s">
        <v>381</v>
      </c>
    </row>
    <row r="51" spans="2:66" s="834" customFormat="1" ht="20.25" customHeight="1" x14ac:dyDescent="0.25">
      <c r="B51" s="1012">
        <v>0</v>
      </c>
      <c r="C51" s="1012"/>
      <c r="D51" s="1012"/>
      <c r="E51" s="801" t="s">
        <v>1286</v>
      </c>
      <c r="F51" s="1012" t="s">
        <v>1300</v>
      </c>
      <c r="G51" s="1100" t="s">
        <v>1018</v>
      </c>
      <c r="H51" s="801" t="s">
        <v>1286</v>
      </c>
      <c r="I51" s="831" t="s">
        <v>286</v>
      </c>
      <c r="J51" s="1065" t="s">
        <v>1018</v>
      </c>
      <c r="K51" s="1022" t="s">
        <v>1390</v>
      </c>
      <c r="L51" s="834" t="s">
        <v>113</v>
      </c>
      <c r="M51" s="834" t="s">
        <v>1103</v>
      </c>
      <c r="N51" s="1012">
        <v>754</v>
      </c>
      <c r="O51" s="1012">
        <v>733</v>
      </c>
      <c r="P51" s="1012">
        <v>21</v>
      </c>
      <c r="Q51" s="1018" t="s">
        <v>859</v>
      </c>
      <c r="R51" s="1033">
        <f t="shared" si="2"/>
        <v>7.5399999999999995E-2</v>
      </c>
      <c r="S51" s="1012" t="s">
        <v>17</v>
      </c>
      <c r="T51" s="1012" t="s">
        <v>5</v>
      </c>
      <c r="U51" s="1065" t="s">
        <v>166</v>
      </c>
      <c r="V51" s="1065" t="s">
        <v>1117</v>
      </c>
      <c r="W51" s="1066" t="s">
        <v>1044</v>
      </c>
      <c r="X51" s="1051" t="s">
        <v>382</v>
      </c>
      <c r="Y51" s="1012" t="s">
        <v>949</v>
      </c>
      <c r="Z51" s="1046" t="s">
        <v>1468</v>
      </c>
      <c r="AA51" s="1012" t="s">
        <v>106</v>
      </c>
      <c r="AB51" s="1013" t="s">
        <v>1467</v>
      </c>
      <c r="AC51" s="1046" t="s">
        <v>1469</v>
      </c>
      <c r="AD51" s="1056" t="s">
        <v>449</v>
      </c>
      <c r="AE51" s="1010">
        <v>102000</v>
      </c>
      <c r="AF51" s="1010"/>
      <c r="AG51" s="1012" t="s">
        <v>1470</v>
      </c>
      <c r="AH51" s="1054">
        <v>44979</v>
      </c>
      <c r="AI51" s="1054"/>
      <c r="AJ51" s="1012"/>
      <c r="AK51" s="1012" t="s">
        <v>400</v>
      </c>
      <c r="AL51" s="1012" t="s">
        <v>399</v>
      </c>
      <c r="AM51" s="1012" t="s">
        <v>859</v>
      </c>
      <c r="AN51" s="834" t="s">
        <v>36</v>
      </c>
      <c r="AO51" s="834" t="s">
        <v>362</v>
      </c>
      <c r="AP51" s="834" t="s">
        <v>37</v>
      </c>
      <c r="AQ51" s="834" t="s">
        <v>371</v>
      </c>
      <c r="AR51" s="1044" t="s">
        <v>401</v>
      </c>
      <c r="AS51" s="1043" t="s">
        <v>1541</v>
      </c>
      <c r="AT51" s="1024" t="s">
        <v>166</v>
      </c>
      <c r="AU51" s="1024" t="s">
        <v>167</v>
      </c>
      <c r="AV51" s="1024" t="s">
        <v>1117</v>
      </c>
      <c r="AW51" s="1024" t="s">
        <v>166</v>
      </c>
      <c r="AX51" s="1024" t="s">
        <v>166</v>
      </c>
      <c r="AY51" s="1024" t="s">
        <v>166</v>
      </c>
      <c r="AZ51" s="1027" t="s">
        <v>166</v>
      </c>
      <c r="BC51" s="1025" t="s">
        <v>374</v>
      </c>
      <c r="BD51" s="1024" t="s">
        <v>378</v>
      </c>
      <c r="BE51" s="1027" t="s">
        <v>377</v>
      </c>
      <c r="BF51" s="1012" t="s">
        <v>1448</v>
      </c>
      <c r="BG51" s="834" t="s">
        <v>380</v>
      </c>
      <c r="BH51" s="834" t="s">
        <v>380</v>
      </c>
      <c r="BI51" s="834" t="s">
        <v>381</v>
      </c>
      <c r="BN51" s="869"/>
    </row>
    <row r="52" spans="2:66" s="766" customFormat="1" ht="15.75" x14ac:dyDescent="0.25">
      <c r="B52" s="929"/>
      <c r="C52" s="929"/>
      <c r="D52" s="929"/>
      <c r="E52" s="832"/>
      <c r="F52" s="832"/>
      <c r="G52" s="830"/>
      <c r="H52" s="832"/>
      <c r="I52" s="828"/>
      <c r="J52" s="794"/>
      <c r="K52" s="794"/>
      <c r="N52" s="807">
        <f>SUM(N38:N51)</f>
        <v>6530</v>
      </c>
      <c r="O52" s="807"/>
      <c r="P52" s="807"/>
      <c r="Q52" s="807"/>
      <c r="R52" s="965">
        <f t="shared" si="2"/>
        <v>0.65300000000000002</v>
      </c>
      <c r="S52" s="772"/>
      <c r="T52" s="772"/>
      <c r="U52" s="794"/>
      <c r="V52" s="794"/>
      <c r="W52" s="794"/>
      <c r="X52" s="795"/>
      <c r="Y52" s="772"/>
      <c r="Z52" s="889"/>
      <c r="AA52" s="772"/>
      <c r="AB52" s="829"/>
      <c r="AC52" s="889"/>
      <c r="AD52" s="899" t="s">
        <v>449</v>
      </c>
      <c r="AE52" s="905"/>
      <c r="AF52" s="905"/>
      <c r="AG52" s="773"/>
      <c r="AH52" s="945"/>
      <c r="AI52" s="945"/>
      <c r="AJ52" s="829"/>
      <c r="AK52" s="829"/>
      <c r="AL52" s="829"/>
      <c r="AM52" s="829"/>
      <c r="AN52" s="778"/>
      <c r="AO52" s="778"/>
      <c r="AP52" s="799"/>
      <c r="AQ52" s="799"/>
      <c r="AR52" s="785"/>
      <c r="AS52" s="931"/>
      <c r="AT52" s="796"/>
      <c r="AU52" s="796"/>
      <c r="AV52" s="796"/>
      <c r="AW52" s="796"/>
      <c r="AX52" s="796"/>
      <c r="AY52" s="796"/>
      <c r="AZ52" s="797"/>
      <c r="BC52" s="800"/>
      <c r="BD52" s="796"/>
      <c r="BE52" s="808"/>
      <c r="BN52" s="765"/>
    </row>
    <row r="53" spans="2:66" s="766" customFormat="1" ht="15.75" x14ac:dyDescent="0.25">
      <c r="B53" s="827"/>
      <c r="C53" s="827"/>
      <c r="D53" s="827"/>
      <c r="E53" s="827"/>
      <c r="F53" s="827"/>
      <c r="G53" s="830"/>
      <c r="H53" s="827"/>
      <c r="I53" s="828"/>
      <c r="J53" s="794"/>
      <c r="K53" s="794"/>
      <c r="R53" s="959"/>
      <c r="S53" s="772"/>
      <c r="T53" s="772"/>
      <c r="U53" s="797"/>
      <c r="V53" s="797"/>
      <c r="W53" s="797"/>
      <c r="X53" s="795"/>
      <c r="Y53" s="772"/>
      <c r="Z53" s="889"/>
      <c r="AA53" s="772"/>
      <c r="AB53" s="829"/>
      <c r="AC53" s="889"/>
      <c r="AD53" s="890"/>
      <c r="AE53" s="905"/>
      <c r="AF53" s="905"/>
      <c r="AG53" s="773"/>
      <c r="AH53" s="945"/>
      <c r="AI53" s="945"/>
      <c r="AJ53" s="829"/>
      <c r="AK53" s="829"/>
      <c r="AL53" s="829"/>
      <c r="AM53" s="829"/>
      <c r="AN53" s="778"/>
      <c r="AO53" s="778"/>
      <c r="AP53" s="799"/>
      <c r="AQ53" s="799"/>
      <c r="AR53" s="785"/>
      <c r="AS53" s="872"/>
      <c r="AT53" s="796"/>
      <c r="AU53" s="796"/>
      <c r="AV53" s="796"/>
      <c r="AW53" s="796"/>
      <c r="AX53" s="796"/>
      <c r="AY53" s="796"/>
      <c r="AZ53" s="797"/>
      <c r="BC53" s="800"/>
      <c r="BD53" s="796"/>
      <c r="BE53" s="808"/>
      <c r="BN53" s="765"/>
    </row>
    <row r="54" spans="2:66" s="766" customFormat="1" ht="45" x14ac:dyDescent="0.25">
      <c r="B54" s="815" t="s">
        <v>234</v>
      </c>
      <c r="C54" s="968" t="s">
        <v>1596</v>
      </c>
      <c r="D54" s="968" t="s">
        <v>1594</v>
      </c>
      <c r="E54" s="815"/>
      <c r="F54" s="815"/>
      <c r="G54" s="816"/>
      <c r="H54" s="815"/>
      <c r="I54" s="817" t="s">
        <v>209</v>
      </c>
      <c r="J54" s="816"/>
      <c r="K54" s="816"/>
      <c r="L54" s="818"/>
      <c r="M54" s="818"/>
      <c r="N54" s="816">
        <f>SUM(N37:N51)</f>
        <v>7069</v>
      </c>
      <c r="O54" s="816"/>
      <c r="P54" s="816"/>
      <c r="Q54" s="816"/>
      <c r="R54" s="958"/>
      <c r="S54" s="818"/>
      <c r="T54" s="818"/>
      <c r="U54" s="818"/>
      <c r="V54" s="818"/>
      <c r="W54" s="818"/>
      <c r="X54" s="818"/>
      <c r="Y54" s="818"/>
      <c r="Z54" s="818"/>
      <c r="AA54" s="819"/>
      <c r="AB54" s="819"/>
      <c r="AC54" s="819"/>
      <c r="AD54" s="819"/>
      <c r="AE54" s="838"/>
      <c r="AF54" s="838"/>
      <c r="AG54" s="838"/>
      <c r="AH54" s="953"/>
      <c r="AI54" s="953"/>
      <c r="AJ54" s="819"/>
      <c r="AK54" s="819"/>
      <c r="AL54" s="819"/>
      <c r="AM54" s="819"/>
      <c r="AN54" s="818"/>
      <c r="AO54" s="818"/>
      <c r="AP54" s="818"/>
      <c r="AQ54" s="818"/>
      <c r="AR54" s="818"/>
      <c r="AS54" s="818"/>
      <c r="AT54" s="818"/>
      <c r="AU54" s="820"/>
      <c r="AV54" s="818"/>
      <c r="AW54" s="821"/>
      <c r="AX54" s="818"/>
      <c r="AY54" s="818"/>
      <c r="AZ54" s="818"/>
      <c r="BA54" s="818"/>
      <c r="BB54" s="818"/>
      <c r="BC54" s="818"/>
      <c r="BD54" s="818"/>
      <c r="BE54" s="818"/>
      <c r="BF54" s="818"/>
      <c r="BG54" s="818"/>
      <c r="BH54" s="818"/>
      <c r="BI54" s="818"/>
      <c r="BJ54" s="818"/>
      <c r="BK54" s="818"/>
      <c r="BL54" s="818"/>
      <c r="BM54" s="818"/>
      <c r="BN54" s="820"/>
    </row>
    <row r="55" spans="2:66" s="834" customFormat="1" ht="20.25" customHeight="1" x14ac:dyDescent="0.25">
      <c r="B55" s="1012"/>
      <c r="C55" s="1012"/>
      <c r="D55" s="1012"/>
      <c r="E55" s="801" t="s">
        <v>1301</v>
      </c>
      <c r="F55" s="1012" t="s">
        <v>1308</v>
      </c>
      <c r="G55" s="1100" t="s">
        <v>1019</v>
      </c>
      <c r="H55" s="1012" t="s">
        <v>1301</v>
      </c>
      <c r="I55" s="834" t="s">
        <v>896</v>
      </c>
      <c r="J55" s="1065" t="s">
        <v>1019</v>
      </c>
      <c r="K55" s="1124"/>
      <c r="L55" s="834" t="s">
        <v>115</v>
      </c>
      <c r="M55" s="834" t="s">
        <v>1101</v>
      </c>
      <c r="N55" s="1018">
        <v>4404</v>
      </c>
      <c r="O55" s="1018">
        <v>4320</v>
      </c>
      <c r="P55" s="1018">
        <v>84</v>
      </c>
      <c r="Q55" s="1018" t="s">
        <v>859</v>
      </c>
      <c r="R55" s="1033">
        <f t="shared" ref="R55:R62" si="3">N55/10000</f>
        <v>0.44040000000000001</v>
      </c>
      <c r="S55" s="1012" t="s">
        <v>57</v>
      </c>
      <c r="T55" s="1012" t="s">
        <v>5</v>
      </c>
      <c r="U55" s="1065" t="s">
        <v>166</v>
      </c>
      <c r="V55" s="1065" t="s">
        <v>1117</v>
      </c>
      <c r="W55" s="1012"/>
      <c r="X55" s="1051" t="s">
        <v>240</v>
      </c>
      <c r="Y55" s="1013" t="s">
        <v>490</v>
      </c>
      <c r="Z55" s="1046" t="s">
        <v>859</v>
      </c>
      <c r="AA55" s="1012" t="s">
        <v>859</v>
      </c>
      <c r="AB55" s="1012" t="s">
        <v>859</v>
      </c>
      <c r="AC55" s="1046" t="s">
        <v>859</v>
      </c>
      <c r="AD55" s="1046" t="s">
        <v>36</v>
      </c>
      <c r="AE55" s="1010" t="s">
        <v>822</v>
      </c>
      <c r="AF55" s="1010"/>
      <c r="AG55" s="1010" t="s">
        <v>822</v>
      </c>
      <c r="AH55" s="1052"/>
      <c r="AI55" s="1052"/>
      <c r="AJ55" s="1012"/>
      <c r="AK55" s="1012" t="s">
        <v>400</v>
      </c>
      <c r="AL55" s="1012" t="s">
        <v>399</v>
      </c>
      <c r="AM55" s="1012" t="s">
        <v>859</v>
      </c>
      <c r="AN55" s="834" t="s">
        <v>36</v>
      </c>
      <c r="AO55" s="834" t="s">
        <v>362</v>
      </c>
      <c r="AP55" s="834" t="s">
        <v>37</v>
      </c>
      <c r="AQ55" s="834" t="s">
        <v>371</v>
      </c>
      <c r="AR55" s="1012" t="s">
        <v>401</v>
      </c>
      <c r="AS55" s="1043"/>
      <c r="AT55" s="1024" t="s">
        <v>166</v>
      </c>
      <c r="AU55" s="1024" t="s">
        <v>167</v>
      </c>
      <c r="AV55" s="1024" t="s">
        <v>1117</v>
      </c>
      <c r="AW55" s="1024" t="s">
        <v>166</v>
      </c>
      <c r="AX55" s="1024" t="s">
        <v>166</v>
      </c>
      <c r="AY55" s="1024" t="s">
        <v>166</v>
      </c>
      <c r="AZ55" s="1027"/>
      <c r="BA55" s="1027" t="s">
        <v>166</v>
      </c>
      <c r="BB55" s="1027"/>
      <c r="BC55" s="1025" t="s">
        <v>374</v>
      </c>
      <c r="BD55" s="1024" t="s">
        <v>378</v>
      </c>
      <c r="BE55" s="1027" t="s">
        <v>377</v>
      </c>
      <c r="BF55" s="1083" t="s">
        <v>1434</v>
      </c>
      <c r="BG55" s="834" t="s">
        <v>380</v>
      </c>
      <c r="BH55" s="834" t="s">
        <v>380</v>
      </c>
      <c r="BI55" s="834" t="s">
        <v>381</v>
      </c>
      <c r="BN55" s="869"/>
    </row>
    <row r="56" spans="2:66" s="834" customFormat="1" ht="20.25" customHeight="1" x14ac:dyDescent="0.25">
      <c r="B56" s="1012"/>
      <c r="C56" s="1012"/>
      <c r="D56" s="1012"/>
      <c r="E56" s="801" t="s">
        <v>1302</v>
      </c>
      <c r="F56" s="1012" t="s">
        <v>1308</v>
      </c>
      <c r="G56" s="1100" t="s">
        <v>1019</v>
      </c>
      <c r="H56" s="1012" t="s">
        <v>1302</v>
      </c>
      <c r="I56" s="834" t="s">
        <v>1310</v>
      </c>
      <c r="J56" s="1065" t="s">
        <v>1019</v>
      </c>
      <c r="K56" s="1124"/>
      <c r="L56" s="834" t="s">
        <v>115</v>
      </c>
      <c r="M56" s="834" t="s">
        <v>1101</v>
      </c>
      <c r="N56" s="1018">
        <v>2500</v>
      </c>
      <c r="O56" s="1018">
        <v>2471</v>
      </c>
      <c r="P56" s="1018">
        <v>29</v>
      </c>
      <c r="Q56" s="1018" t="s">
        <v>859</v>
      </c>
      <c r="R56" s="1033">
        <f t="shared" si="3"/>
        <v>0.25</v>
      </c>
      <c r="S56" s="1012" t="s">
        <v>17</v>
      </c>
      <c r="T56" s="1012" t="s">
        <v>5</v>
      </c>
      <c r="U56" s="1065" t="s">
        <v>166</v>
      </c>
      <c r="V56" s="1065" t="s">
        <v>1117</v>
      </c>
      <c r="W56" s="1065"/>
      <c r="X56" s="1051" t="s">
        <v>240</v>
      </c>
      <c r="Y56" s="1013" t="s">
        <v>490</v>
      </c>
      <c r="Z56" s="1046" t="s">
        <v>859</v>
      </c>
      <c r="AA56" s="1012" t="s">
        <v>859</v>
      </c>
      <c r="AB56" s="1012" t="s">
        <v>859</v>
      </c>
      <c r="AC56" s="1046" t="s">
        <v>859</v>
      </c>
      <c r="AD56" s="1046" t="s">
        <v>36</v>
      </c>
      <c r="AE56" s="1010" t="s">
        <v>822</v>
      </c>
      <c r="AF56" s="1010"/>
      <c r="AG56" s="1010" t="s">
        <v>822</v>
      </c>
      <c r="AH56" s="1052"/>
      <c r="AI56" s="1052"/>
      <c r="AJ56" s="1012"/>
      <c r="AK56" s="1012" t="s">
        <v>400</v>
      </c>
      <c r="AL56" s="1012" t="s">
        <v>399</v>
      </c>
      <c r="AM56" s="1012" t="s">
        <v>859</v>
      </c>
      <c r="AN56" s="834" t="s">
        <v>36</v>
      </c>
      <c r="AO56" s="834" t="s">
        <v>362</v>
      </c>
      <c r="AP56" s="834" t="s">
        <v>37</v>
      </c>
      <c r="AQ56" s="834" t="s">
        <v>371</v>
      </c>
      <c r="AR56" s="1012" t="s">
        <v>401</v>
      </c>
      <c r="AS56" s="1043"/>
      <c r="AT56" s="1024" t="s">
        <v>166</v>
      </c>
      <c r="AU56" s="1024" t="s">
        <v>167</v>
      </c>
      <c r="AV56" s="1024" t="s">
        <v>1117</v>
      </c>
      <c r="AW56" s="1024" t="s">
        <v>166</v>
      </c>
      <c r="AX56" s="1024" t="s">
        <v>166</v>
      </c>
      <c r="AY56" s="1024" t="s">
        <v>166</v>
      </c>
      <c r="AZ56" s="1027" t="s">
        <v>166</v>
      </c>
      <c r="BA56" s="1027" t="s">
        <v>166</v>
      </c>
      <c r="BB56" s="1027"/>
      <c r="BC56" s="1025" t="s">
        <v>374</v>
      </c>
      <c r="BD56" s="1024" t="s">
        <v>378</v>
      </c>
      <c r="BE56" s="1027" t="s">
        <v>377</v>
      </c>
      <c r="BF56" s="1083" t="s">
        <v>1435</v>
      </c>
      <c r="BG56" s="834" t="s">
        <v>380</v>
      </c>
      <c r="BH56" s="834" t="s">
        <v>380</v>
      </c>
      <c r="BI56" s="834" t="s">
        <v>381</v>
      </c>
      <c r="BN56" s="869"/>
    </row>
    <row r="57" spans="2:66" s="834" customFormat="1" ht="20.25" customHeight="1" x14ac:dyDescent="0.25">
      <c r="B57" s="1012"/>
      <c r="C57" s="1012"/>
      <c r="D57" s="1012"/>
      <c r="E57" s="801" t="s">
        <v>1303</v>
      </c>
      <c r="F57" s="1012" t="s">
        <v>1308</v>
      </c>
      <c r="G57" s="1100" t="s">
        <v>1019</v>
      </c>
      <c r="H57" s="1012" t="s">
        <v>1303</v>
      </c>
      <c r="I57" s="834" t="s">
        <v>1309</v>
      </c>
      <c r="J57" s="1065" t="s">
        <v>1019</v>
      </c>
      <c r="K57" s="1124"/>
      <c r="L57" s="834" t="s">
        <v>115</v>
      </c>
      <c r="M57" s="834" t="s">
        <v>1101</v>
      </c>
      <c r="N57" s="1018">
        <v>2192</v>
      </c>
      <c r="O57" s="1018">
        <v>2153</v>
      </c>
      <c r="P57" s="1018">
        <v>39</v>
      </c>
      <c r="Q57" s="1018" t="s">
        <v>859</v>
      </c>
      <c r="R57" s="1033">
        <f t="shared" si="3"/>
        <v>0.21920000000000001</v>
      </c>
      <c r="S57" s="1012" t="s">
        <v>17</v>
      </c>
      <c r="T57" s="1012" t="s">
        <v>5</v>
      </c>
      <c r="U57" s="1065" t="s">
        <v>166</v>
      </c>
      <c r="V57" s="1065" t="s">
        <v>1117</v>
      </c>
      <c r="W57" s="1065"/>
      <c r="X57" s="1051" t="s">
        <v>240</v>
      </c>
      <c r="Y57" s="1013" t="s">
        <v>490</v>
      </c>
      <c r="Z57" s="1046" t="s">
        <v>859</v>
      </c>
      <c r="AA57" s="1012" t="s">
        <v>859</v>
      </c>
      <c r="AB57" s="1012" t="s">
        <v>859</v>
      </c>
      <c r="AC57" s="1046" t="s">
        <v>859</v>
      </c>
      <c r="AD57" s="1046" t="s">
        <v>36</v>
      </c>
      <c r="AE57" s="1010" t="s">
        <v>822</v>
      </c>
      <c r="AF57" s="1010"/>
      <c r="AG57" s="1010" t="s">
        <v>822</v>
      </c>
      <c r="AH57" s="1052"/>
      <c r="AI57" s="1052"/>
      <c r="AJ57" s="1012"/>
      <c r="AK57" s="1012" t="s">
        <v>400</v>
      </c>
      <c r="AL57" s="1012" t="s">
        <v>399</v>
      </c>
      <c r="AM57" s="1012" t="s">
        <v>859</v>
      </c>
      <c r="AN57" s="834" t="s">
        <v>36</v>
      </c>
      <c r="AO57" s="834" t="s">
        <v>362</v>
      </c>
      <c r="AP57" s="834" t="s">
        <v>37</v>
      </c>
      <c r="AQ57" s="834" t="s">
        <v>371</v>
      </c>
      <c r="AR57" s="1012" t="s">
        <v>401</v>
      </c>
      <c r="AS57" s="1043" t="s">
        <v>1496</v>
      </c>
      <c r="AT57" s="1024" t="s">
        <v>166</v>
      </c>
      <c r="AU57" s="1024" t="s">
        <v>167</v>
      </c>
      <c r="AV57" s="1024" t="s">
        <v>1117</v>
      </c>
      <c r="AW57" s="1024" t="s">
        <v>166</v>
      </c>
      <c r="AX57" s="1024" t="s">
        <v>166</v>
      </c>
      <c r="AY57" s="1024" t="s">
        <v>166</v>
      </c>
      <c r="AZ57" s="1027" t="s">
        <v>166</v>
      </c>
      <c r="BA57" s="1027" t="s">
        <v>166</v>
      </c>
      <c r="BB57" s="1027"/>
      <c r="BC57" s="1025" t="s">
        <v>374</v>
      </c>
      <c r="BD57" s="1024" t="s">
        <v>378</v>
      </c>
      <c r="BE57" s="1027" t="s">
        <v>377</v>
      </c>
      <c r="BF57" s="1083" t="s">
        <v>1436</v>
      </c>
      <c r="BG57" s="834" t="s">
        <v>380</v>
      </c>
      <c r="BH57" s="834" t="s">
        <v>380</v>
      </c>
      <c r="BI57" s="834" t="s">
        <v>381</v>
      </c>
      <c r="BN57" s="869"/>
    </row>
    <row r="58" spans="2:66" s="834" customFormat="1" ht="20.25" customHeight="1" x14ac:dyDescent="0.25">
      <c r="B58" s="1012"/>
      <c r="C58" s="1012"/>
      <c r="D58" s="1012"/>
      <c r="E58" s="801" t="s">
        <v>1304</v>
      </c>
      <c r="F58" s="1012" t="s">
        <v>1308</v>
      </c>
      <c r="G58" s="1100" t="s">
        <v>1019</v>
      </c>
      <c r="H58" s="1012" t="s">
        <v>1304</v>
      </c>
      <c r="I58" s="834" t="s">
        <v>899</v>
      </c>
      <c r="J58" s="1065" t="s">
        <v>1019</v>
      </c>
      <c r="K58" s="1124"/>
      <c r="L58" s="834" t="s">
        <v>115</v>
      </c>
      <c r="M58" s="834" t="s">
        <v>1101</v>
      </c>
      <c r="N58" s="1018">
        <v>1076</v>
      </c>
      <c r="O58" s="1018">
        <v>0</v>
      </c>
      <c r="P58" s="1018">
        <v>1076</v>
      </c>
      <c r="Q58" s="1018" t="s">
        <v>859</v>
      </c>
      <c r="R58" s="1033">
        <f t="shared" si="3"/>
        <v>0.1076</v>
      </c>
      <c r="S58" s="1012" t="s">
        <v>17</v>
      </c>
      <c r="T58" s="1012" t="s">
        <v>5</v>
      </c>
      <c r="U58" s="1065" t="s">
        <v>166</v>
      </c>
      <c r="V58" s="1065" t="s">
        <v>1117</v>
      </c>
      <c r="W58" s="1065"/>
      <c r="X58" s="1051" t="s">
        <v>240</v>
      </c>
      <c r="Y58" s="1013" t="s">
        <v>490</v>
      </c>
      <c r="Z58" s="1046" t="s">
        <v>859</v>
      </c>
      <c r="AA58" s="1012" t="s">
        <v>859</v>
      </c>
      <c r="AB58" s="1012" t="s">
        <v>859</v>
      </c>
      <c r="AC58" s="1046" t="s">
        <v>859</v>
      </c>
      <c r="AD58" s="1046" t="s">
        <v>36</v>
      </c>
      <c r="AE58" s="1010" t="s">
        <v>822</v>
      </c>
      <c r="AF58" s="1010"/>
      <c r="AG58" s="1010" t="s">
        <v>822</v>
      </c>
      <c r="AH58" s="1052"/>
      <c r="AI58" s="1052"/>
      <c r="AJ58" s="1012"/>
      <c r="AK58" s="1012" t="s">
        <v>400</v>
      </c>
      <c r="AL58" s="1012" t="s">
        <v>399</v>
      </c>
      <c r="AM58" s="1012" t="s">
        <v>859</v>
      </c>
      <c r="AN58" s="834" t="s">
        <v>36</v>
      </c>
      <c r="AO58" s="834" t="s">
        <v>362</v>
      </c>
      <c r="AP58" s="834" t="s">
        <v>37</v>
      </c>
      <c r="AQ58" s="834" t="s">
        <v>371</v>
      </c>
      <c r="AR58" s="1012" t="s">
        <v>401</v>
      </c>
      <c r="AS58" s="1043" t="s">
        <v>1495</v>
      </c>
      <c r="AT58" s="1024" t="s">
        <v>166</v>
      </c>
      <c r="AU58" s="1024" t="s">
        <v>167</v>
      </c>
      <c r="AV58" s="1024" t="s">
        <v>1117</v>
      </c>
      <c r="AW58" s="1024" t="s">
        <v>166</v>
      </c>
      <c r="AX58" s="1024" t="s">
        <v>166</v>
      </c>
      <c r="AY58" s="1024" t="s">
        <v>166</v>
      </c>
      <c r="AZ58" s="1027" t="s">
        <v>166</v>
      </c>
      <c r="BA58" s="1027" t="s">
        <v>166</v>
      </c>
      <c r="BB58" s="1027"/>
      <c r="BC58" s="1025" t="s">
        <v>374</v>
      </c>
      <c r="BD58" s="1024" t="s">
        <v>378</v>
      </c>
      <c r="BE58" s="1027" t="s">
        <v>377</v>
      </c>
      <c r="BF58" s="1083" t="s">
        <v>1437</v>
      </c>
      <c r="BG58" s="834" t="s">
        <v>380</v>
      </c>
      <c r="BH58" s="834" t="s">
        <v>380</v>
      </c>
      <c r="BI58" s="834" t="s">
        <v>381</v>
      </c>
      <c r="BN58" s="869"/>
    </row>
    <row r="59" spans="2:66" s="834" customFormat="1" ht="20.25" customHeight="1" x14ac:dyDescent="0.25">
      <c r="B59" s="1012">
        <v>0</v>
      </c>
      <c r="C59" s="1012"/>
      <c r="D59" s="1012"/>
      <c r="E59" s="801" t="s">
        <v>1305</v>
      </c>
      <c r="F59" s="1012" t="s">
        <v>1308</v>
      </c>
      <c r="G59" s="1100" t="s">
        <v>1019</v>
      </c>
      <c r="H59" s="1012" t="s">
        <v>1305</v>
      </c>
      <c r="I59" s="834" t="s">
        <v>900</v>
      </c>
      <c r="J59" s="1065" t="s">
        <v>1019</v>
      </c>
      <c r="K59" s="1124"/>
      <c r="L59" s="834" t="s">
        <v>116</v>
      </c>
      <c r="M59" s="834" t="s">
        <v>1103</v>
      </c>
      <c r="N59" s="1018">
        <v>380</v>
      </c>
      <c r="O59" s="1018">
        <v>380</v>
      </c>
      <c r="P59" s="1018">
        <v>0</v>
      </c>
      <c r="Q59" s="1018" t="s">
        <v>859</v>
      </c>
      <c r="R59" s="1033">
        <f t="shared" si="3"/>
        <v>3.7999999999999999E-2</v>
      </c>
      <c r="S59" s="1012" t="s">
        <v>4</v>
      </c>
      <c r="T59" s="1012" t="s">
        <v>5</v>
      </c>
      <c r="U59" s="1065" t="s">
        <v>166</v>
      </c>
      <c r="V59" s="1065" t="s">
        <v>1117</v>
      </c>
      <c r="W59" s="1065"/>
      <c r="X59" s="1051" t="s">
        <v>240</v>
      </c>
      <c r="Y59" s="1013" t="s">
        <v>490</v>
      </c>
      <c r="Z59" s="1046" t="s">
        <v>859</v>
      </c>
      <c r="AA59" s="1012" t="s">
        <v>859</v>
      </c>
      <c r="AB59" s="1012" t="s">
        <v>859</v>
      </c>
      <c r="AC59" s="1046" t="s">
        <v>859</v>
      </c>
      <c r="AD59" s="1046" t="s">
        <v>36</v>
      </c>
      <c r="AE59" s="1010" t="s">
        <v>822</v>
      </c>
      <c r="AF59" s="1010"/>
      <c r="AG59" s="1010" t="s">
        <v>822</v>
      </c>
      <c r="AH59" s="1052"/>
      <c r="AI59" s="1052"/>
      <c r="AJ59" s="1012"/>
      <c r="AK59" s="1012" t="s">
        <v>400</v>
      </c>
      <c r="AL59" s="1012" t="s">
        <v>399</v>
      </c>
      <c r="AM59" s="1012" t="s">
        <v>859</v>
      </c>
      <c r="AN59" s="834" t="s">
        <v>36</v>
      </c>
      <c r="AO59" s="834" t="s">
        <v>362</v>
      </c>
      <c r="AP59" s="834" t="s">
        <v>37</v>
      </c>
      <c r="AQ59" s="834" t="s">
        <v>371</v>
      </c>
      <c r="AR59" s="1012" t="s">
        <v>401</v>
      </c>
      <c r="AS59" s="1043"/>
      <c r="AT59" s="1024" t="s">
        <v>166</v>
      </c>
      <c r="AU59" s="1024" t="s">
        <v>167</v>
      </c>
      <c r="AV59" s="1024" t="s">
        <v>1117</v>
      </c>
      <c r="AW59" s="1024" t="s">
        <v>166</v>
      </c>
      <c r="AX59" s="1024" t="s">
        <v>166</v>
      </c>
      <c r="AY59" s="1024" t="s">
        <v>166</v>
      </c>
      <c r="AZ59" s="1027" t="s">
        <v>166</v>
      </c>
      <c r="BC59" s="1025" t="s">
        <v>374</v>
      </c>
      <c r="BD59" s="1024" t="s">
        <v>378</v>
      </c>
      <c r="BE59" s="1027" t="s">
        <v>377</v>
      </c>
      <c r="BF59" s="1083" t="s">
        <v>1257</v>
      </c>
      <c r="BG59" s="834" t="s">
        <v>380</v>
      </c>
      <c r="BH59" s="834" t="s">
        <v>380</v>
      </c>
      <c r="BI59" s="834" t="s">
        <v>381</v>
      </c>
      <c r="BN59" s="869"/>
    </row>
    <row r="60" spans="2:66" s="834" customFormat="1" ht="20.25" customHeight="1" x14ac:dyDescent="0.25">
      <c r="B60" s="1012"/>
      <c r="C60" s="1012"/>
      <c r="D60" s="1012"/>
      <c r="E60" s="801" t="s">
        <v>1306</v>
      </c>
      <c r="F60" s="1012" t="s">
        <v>1308</v>
      </c>
      <c r="G60" s="1100" t="s">
        <v>1019</v>
      </c>
      <c r="H60" s="1012" t="s">
        <v>1306</v>
      </c>
      <c r="I60" s="834" t="s">
        <v>901</v>
      </c>
      <c r="J60" s="1065" t="s">
        <v>1019</v>
      </c>
      <c r="K60" s="1125"/>
      <c r="L60" s="834" t="s">
        <v>117</v>
      </c>
      <c r="M60" s="834" t="s">
        <v>1101</v>
      </c>
      <c r="N60" s="1018">
        <v>2500</v>
      </c>
      <c r="O60" s="1018">
        <v>2474</v>
      </c>
      <c r="P60" s="1018">
        <v>26</v>
      </c>
      <c r="Q60" s="1018" t="s">
        <v>859</v>
      </c>
      <c r="R60" s="1033">
        <f t="shared" si="3"/>
        <v>0.25</v>
      </c>
      <c r="S60" s="1012" t="s">
        <v>4</v>
      </c>
      <c r="T60" s="1012" t="s">
        <v>5</v>
      </c>
      <c r="U60" s="1065" t="s">
        <v>166</v>
      </c>
      <c r="V60" s="1065" t="s">
        <v>1117</v>
      </c>
      <c r="W60" s="1065"/>
      <c r="X60" s="1051" t="s">
        <v>240</v>
      </c>
      <c r="Y60" s="1013" t="s">
        <v>490</v>
      </c>
      <c r="Z60" s="1046" t="s">
        <v>859</v>
      </c>
      <c r="AA60" s="1012" t="s">
        <v>859</v>
      </c>
      <c r="AB60" s="1012" t="s">
        <v>859</v>
      </c>
      <c r="AC60" s="1046" t="s">
        <v>859</v>
      </c>
      <c r="AD60" s="1046" t="s">
        <v>36</v>
      </c>
      <c r="AE60" s="1010" t="s">
        <v>822</v>
      </c>
      <c r="AF60" s="1010"/>
      <c r="AG60" s="1010" t="s">
        <v>822</v>
      </c>
      <c r="AH60" s="1052"/>
      <c r="AI60" s="1052"/>
      <c r="AJ60" s="1012"/>
      <c r="AK60" s="1012" t="s">
        <v>400</v>
      </c>
      <c r="AL60" s="1012" t="s">
        <v>399</v>
      </c>
      <c r="AM60" s="1012" t="s">
        <v>859</v>
      </c>
      <c r="AN60" s="834" t="s">
        <v>36</v>
      </c>
      <c r="AO60" s="834" t="s">
        <v>362</v>
      </c>
      <c r="AP60" s="834" t="s">
        <v>37</v>
      </c>
      <c r="AQ60" s="834" t="s">
        <v>371</v>
      </c>
      <c r="AR60" s="1012" t="s">
        <v>401</v>
      </c>
      <c r="AS60" s="1043" t="s">
        <v>1494</v>
      </c>
      <c r="AT60" s="1024" t="s">
        <v>166</v>
      </c>
      <c r="AU60" s="1024" t="s">
        <v>167</v>
      </c>
      <c r="AV60" s="1024" t="s">
        <v>1117</v>
      </c>
      <c r="AW60" s="1024" t="s">
        <v>166</v>
      </c>
      <c r="AX60" s="1024" t="s">
        <v>166</v>
      </c>
      <c r="AY60" s="1024" t="s">
        <v>166</v>
      </c>
      <c r="AZ60" s="1027" t="s">
        <v>166</v>
      </c>
      <c r="BA60" s="1027" t="s">
        <v>383</v>
      </c>
      <c r="BB60" s="1027"/>
      <c r="BC60" s="1025" t="s">
        <v>374</v>
      </c>
      <c r="BD60" s="1024" t="s">
        <v>378</v>
      </c>
      <c r="BE60" s="1027" t="s">
        <v>377</v>
      </c>
      <c r="BF60" s="1012" t="s">
        <v>1438</v>
      </c>
      <c r="BG60" s="834" t="s">
        <v>380</v>
      </c>
      <c r="BH60" s="834" t="s">
        <v>380</v>
      </c>
      <c r="BI60" s="834" t="s">
        <v>381</v>
      </c>
      <c r="BN60" s="869"/>
    </row>
    <row r="61" spans="2:66" s="834" customFormat="1" ht="20.25" customHeight="1" x14ac:dyDescent="0.25">
      <c r="B61" s="1012">
        <v>89</v>
      </c>
      <c r="C61" s="1012">
        <v>77</v>
      </c>
      <c r="D61" s="1012">
        <v>1</v>
      </c>
      <c r="E61" s="801" t="s">
        <v>1307</v>
      </c>
      <c r="F61" s="1012" t="s">
        <v>1311</v>
      </c>
      <c r="G61" s="1100" t="s">
        <v>290</v>
      </c>
      <c r="H61" s="1012" t="s">
        <v>1307</v>
      </c>
      <c r="I61" s="834" t="s">
        <v>902</v>
      </c>
      <c r="J61" s="1065" t="s">
        <v>290</v>
      </c>
      <c r="K61" s="1022" t="s">
        <v>1389</v>
      </c>
      <c r="L61" s="834" t="s">
        <v>118</v>
      </c>
      <c r="M61" s="834" t="s">
        <v>1101</v>
      </c>
      <c r="N61" s="1018">
        <v>5000</v>
      </c>
      <c r="O61" s="1018">
        <v>4935</v>
      </c>
      <c r="P61" s="1018">
        <v>65</v>
      </c>
      <c r="Q61" s="1018" t="s">
        <v>859</v>
      </c>
      <c r="R61" s="1033">
        <f t="shared" si="3"/>
        <v>0.5</v>
      </c>
      <c r="S61" s="1012" t="s">
        <v>72</v>
      </c>
      <c r="T61" s="1012" t="s">
        <v>5</v>
      </c>
      <c r="U61" s="1065" t="s">
        <v>166</v>
      </c>
      <c r="V61" s="1065" t="s">
        <v>1117</v>
      </c>
      <c r="W61" s="1065"/>
      <c r="X61" s="1051" t="s">
        <v>240</v>
      </c>
      <c r="Y61" s="1013" t="s">
        <v>490</v>
      </c>
      <c r="Z61" s="1046" t="s">
        <v>859</v>
      </c>
      <c r="AA61" s="1012" t="s">
        <v>859</v>
      </c>
      <c r="AB61" s="1012" t="s">
        <v>859</v>
      </c>
      <c r="AC61" s="1046" t="s">
        <v>859</v>
      </c>
      <c r="AD61" s="1046" t="s">
        <v>36</v>
      </c>
      <c r="AE61" s="1010" t="s">
        <v>822</v>
      </c>
      <c r="AF61" s="1010"/>
      <c r="AG61" s="1010" t="s">
        <v>822</v>
      </c>
      <c r="AH61" s="1052" t="s">
        <v>406</v>
      </c>
      <c r="AI61" s="1052"/>
      <c r="AJ61" s="1012"/>
      <c r="AK61" s="1012" t="s">
        <v>400</v>
      </c>
      <c r="AL61" s="1012" t="s">
        <v>399</v>
      </c>
      <c r="AM61" s="1012" t="s">
        <v>859</v>
      </c>
      <c r="AN61" s="834" t="s">
        <v>36</v>
      </c>
      <c r="AO61" s="834" t="s">
        <v>362</v>
      </c>
      <c r="AP61" s="834" t="s">
        <v>37</v>
      </c>
      <c r="AQ61" s="834" t="s">
        <v>1146</v>
      </c>
      <c r="AR61" s="1045">
        <v>7710854895</v>
      </c>
      <c r="AS61" s="1043" t="s">
        <v>1147</v>
      </c>
      <c r="AT61" s="1024" t="s">
        <v>166</v>
      </c>
      <c r="AU61" s="1024" t="s">
        <v>167</v>
      </c>
      <c r="AV61" s="1024" t="s">
        <v>1117</v>
      </c>
      <c r="AW61" s="1024" t="s">
        <v>166</v>
      </c>
      <c r="AX61" s="1024" t="s">
        <v>166</v>
      </c>
      <c r="AY61" s="1024" t="s">
        <v>166</v>
      </c>
      <c r="AZ61" s="1027" t="s">
        <v>166</v>
      </c>
      <c r="BC61" s="1025" t="s">
        <v>374</v>
      </c>
      <c r="BD61" s="1024" t="s">
        <v>378</v>
      </c>
      <c r="BE61" s="1027" t="s">
        <v>377</v>
      </c>
      <c r="BF61" s="1012" t="s">
        <v>1439</v>
      </c>
      <c r="BG61" s="834" t="s">
        <v>380</v>
      </c>
      <c r="BH61" s="834" t="s">
        <v>380</v>
      </c>
      <c r="BI61" s="834" t="s">
        <v>381</v>
      </c>
      <c r="BN61" s="869"/>
    </row>
    <row r="62" spans="2:66" s="834" customFormat="1" ht="20.25" customHeight="1" x14ac:dyDescent="0.25">
      <c r="B62" s="1012">
        <f>SUM(B55:B61)</f>
        <v>89</v>
      </c>
      <c r="C62" s="1012"/>
      <c r="D62" s="1012"/>
      <c r="E62" s="1012"/>
      <c r="F62" s="1012"/>
      <c r="G62" s="1012"/>
      <c r="H62" s="1012"/>
      <c r="J62" s="1065"/>
      <c r="K62" s="1065"/>
      <c r="N62" s="1018">
        <f>SUM(N55:N61)</f>
        <v>18052</v>
      </c>
      <c r="O62" s="1018"/>
      <c r="P62" s="1018"/>
      <c r="Q62" s="1018"/>
      <c r="R62" s="1033">
        <f t="shared" si="3"/>
        <v>1.8051999999999999</v>
      </c>
      <c r="S62" s="1012"/>
      <c r="U62" s="1027"/>
      <c r="V62" s="1027"/>
      <c r="W62" s="1027"/>
      <c r="X62" s="1051"/>
      <c r="Z62" s="1055"/>
      <c r="AA62" s="1050"/>
      <c r="AB62" s="1050"/>
      <c r="AC62" s="1049"/>
      <c r="AD62" s="1049"/>
      <c r="AE62" s="1012"/>
      <c r="AF62" s="1012"/>
      <c r="AG62" s="801"/>
      <c r="AH62" s="1052"/>
      <c r="AI62" s="1052"/>
      <c r="AJ62" s="1012"/>
      <c r="AK62" s="1012"/>
      <c r="AL62" s="1012"/>
      <c r="AM62" s="1012"/>
      <c r="AR62" s="1012"/>
      <c r="AS62" s="1043"/>
      <c r="AT62" s="1024"/>
      <c r="AU62" s="1024"/>
      <c r="AV62" s="1024"/>
      <c r="AW62" s="1024"/>
      <c r="AX62" s="1024"/>
      <c r="AY62" s="1024"/>
      <c r="AZ62" s="1027"/>
      <c r="BC62" s="1025"/>
      <c r="BD62" s="1024"/>
      <c r="BE62" s="1027"/>
      <c r="BN62" s="869"/>
    </row>
    <row r="63" spans="2:66" s="766" customFormat="1" ht="15.75" x14ac:dyDescent="0.25">
      <c r="B63" s="833"/>
      <c r="C63" s="833"/>
      <c r="D63" s="833"/>
      <c r="E63" s="833"/>
      <c r="F63" s="833"/>
      <c r="G63" s="772"/>
      <c r="H63" s="833"/>
      <c r="I63" s="822"/>
      <c r="J63" s="794"/>
      <c r="K63" s="794"/>
      <c r="N63" s="802"/>
      <c r="O63" s="802"/>
      <c r="P63" s="802"/>
      <c r="Q63" s="802"/>
      <c r="R63" s="960"/>
      <c r="S63" s="772"/>
      <c r="U63" s="797"/>
      <c r="V63" s="797"/>
      <c r="W63" s="797"/>
      <c r="X63" s="795"/>
      <c r="Z63" s="901"/>
      <c r="AA63" s="829"/>
      <c r="AB63" s="829"/>
      <c r="AC63" s="890"/>
      <c r="AD63" s="890"/>
      <c r="AE63" s="785"/>
      <c r="AF63" s="785"/>
      <c r="AG63" s="773"/>
      <c r="AH63" s="951"/>
      <c r="AI63" s="951"/>
      <c r="AJ63" s="829"/>
      <c r="AK63" s="829"/>
      <c r="AL63" s="829"/>
      <c r="AM63" s="829"/>
      <c r="AO63" s="778"/>
      <c r="AP63" s="823"/>
      <c r="AQ63" s="823"/>
      <c r="AR63" s="823"/>
      <c r="AS63" s="872"/>
      <c r="AT63" s="796"/>
      <c r="AU63" s="796"/>
      <c r="AV63" s="796"/>
      <c r="AW63" s="796"/>
      <c r="AX63" s="796"/>
      <c r="AY63" s="796"/>
      <c r="AZ63" s="797"/>
      <c r="BC63" s="800"/>
      <c r="BD63" s="796"/>
      <c r="BE63" s="808"/>
      <c r="BN63" s="765"/>
    </row>
    <row r="64" spans="2:66" s="766" customFormat="1" ht="45" x14ac:dyDescent="0.25">
      <c r="B64" s="815" t="s">
        <v>234</v>
      </c>
      <c r="C64" s="968" t="s">
        <v>1596</v>
      </c>
      <c r="D64" s="968" t="s">
        <v>1594</v>
      </c>
      <c r="E64" s="815"/>
      <c r="F64" s="815"/>
      <c r="G64" s="816"/>
      <c r="H64" s="815"/>
      <c r="I64" s="817" t="s">
        <v>207</v>
      </c>
      <c r="J64" s="816"/>
      <c r="K64" s="816"/>
      <c r="L64" s="818"/>
      <c r="M64" s="818"/>
      <c r="N64" s="816"/>
      <c r="O64" s="816"/>
      <c r="P64" s="816"/>
      <c r="Q64" s="816"/>
      <c r="R64" s="958"/>
      <c r="S64" s="818"/>
      <c r="T64" s="818"/>
      <c r="U64" s="818"/>
      <c r="V64" s="818"/>
      <c r="W64" s="818"/>
      <c r="X64" s="818"/>
      <c r="Y64" s="818"/>
      <c r="Z64" s="818"/>
      <c r="AA64" s="819"/>
      <c r="AB64" s="819"/>
      <c r="AC64" s="819"/>
      <c r="AD64" s="819"/>
      <c r="AE64" s="838"/>
      <c r="AF64" s="838"/>
      <c r="AG64" s="838"/>
      <c r="AH64" s="953"/>
      <c r="AI64" s="953"/>
      <c r="AJ64" s="819"/>
      <c r="AK64" s="819"/>
      <c r="AL64" s="819"/>
      <c r="AM64" s="819"/>
      <c r="AN64" s="818"/>
      <c r="AO64" s="818"/>
      <c r="AP64" s="818"/>
      <c r="AQ64" s="818"/>
      <c r="AR64" s="818"/>
      <c r="AS64" s="818"/>
      <c r="AT64" s="818"/>
      <c r="AU64" s="820"/>
      <c r="AV64" s="818"/>
      <c r="AW64" s="821"/>
      <c r="AX64" s="818"/>
      <c r="AY64" s="818"/>
      <c r="AZ64" s="818"/>
      <c r="BA64" s="818"/>
      <c r="BB64" s="818"/>
      <c r="BC64" s="818"/>
      <c r="BD64" s="818"/>
      <c r="BE64" s="818"/>
      <c r="BF64" s="818"/>
      <c r="BG64" s="818"/>
      <c r="BH64" s="818"/>
      <c r="BI64" s="818"/>
      <c r="BJ64" s="818"/>
      <c r="BK64" s="818"/>
      <c r="BL64" s="818"/>
      <c r="BM64" s="818"/>
      <c r="BN64" s="820"/>
    </row>
    <row r="65" spans="2:84" s="834" customFormat="1" ht="20.25" customHeight="1" x14ac:dyDescent="0.25">
      <c r="B65" s="1103">
        <v>0</v>
      </c>
      <c r="C65" s="1103"/>
      <c r="D65" s="1103"/>
      <c r="E65" s="1104" t="s">
        <v>1121</v>
      </c>
      <c r="F65" s="1105" t="s">
        <v>1122</v>
      </c>
      <c r="G65" s="1105" t="s">
        <v>1123</v>
      </c>
      <c r="H65" s="1105" t="s">
        <v>1121</v>
      </c>
      <c r="I65" s="834" t="s">
        <v>119</v>
      </c>
      <c r="J65" s="1065" t="s">
        <v>292</v>
      </c>
      <c r="K65" s="1022" t="s">
        <v>1386</v>
      </c>
      <c r="L65" s="834" t="s">
        <v>120</v>
      </c>
      <c r="M65" s="834" t="s">
        <v>1103</v>
      </c>
      <c r="N65" s="1018">
        <v>3865</v>
      </c>
      <c r="O65" s="1018">
        <v>0</v>
      </c>
      <c r="P65" s="1018">
        <v>3865</v>
      </c>
      <c r="Q65" s="1018" t="s">
        <v>859</v>
      </c>
      <c r="R65" s="1033">
        <f t="shared" ref="R65:R72" si="4">N65/10000</f>
        <v>0.38650000000000001</v>
      </c>
      <c r="S65" s="1012" t="s">
        <v>43</v>
      </c>
      <c r="T65" s="1012" t="s">
        <v>859</v>
      </c>
      <c r="U65" s="1027" t="s">
        <v>166</v>
      </c>
      <c r="V65" s="1027" t="s">
        <v>166</v>
      </c>
      <c r="W65" s="1027"/>
      <c r="X65" s="1051" t="s">
        <v>382</v>
      </c>
      <c r="Y65" s="1012" t="s">
        <v>949</v>
      </c>
      <c r="Z65" s="1046"/>
      <c r="AA65" s="1012"/>
      <c r="AB65" s="1013"/>
      <c r="AC65" s="1046"/>
      <c r="AD65" s="1056" t="s">
        <v>449</v>
      </c>
      <c r="AE65" s="1012" t="s">
        <v>830</v>
      </c>
      <c r="AF65" s="1012"/>
      <c r="AG65" s="801"/>
      <c r="AH65" s="1054">
        <v>61006</v>
      </c>
      <c r="AI65" s="1054"/>
      <c r="AJ65" s="1012"/>
      <c r="AK65" s="1012" t="s">
        <v>400</v>
      </c>
      <c r="AL65" s="801" t="s">
        <v>399</v>
      </c>
      <c r="AM65" s="801" t="s">
        <v>859</v>
      </c>
      <c r="AN65" s="801" t="s">
        <v>36</v>
      </c>
      <c r="AO65" s="834" t="s">
        <v>362</v>
      </c>
      <c r="AP65" s="834" t="s">
        <v>37</v>
      </c>
      <c r="AQ65" s="834" t="s">
        <v>1145</v>
      </c>
      <c r="AR65" s="1044" t="s">
        <v>401</v>
      </c>
      <c r="AS65" s="1043" t="s">
        <v>1528</v>
      </c>
      <c r="AT65" s="1024" t="s">
        <v>166</v>
      </c>
      <c r="AU65" s="1024" t="s">
        <v>166</v>
      </c>
      <c r="AV65" s="1024" t="s">
        <v>1117</v>
      </c>
      <c r="AW65" s="1024" t="s">
        <v>166</v>
      </c>
      <c r="AX65" s="1024" t="s">
        <v>166</v>
      </c>
      <c r="AY65" s="1024" t="s">
        <v>166</v>
      </c>
      <c r="AZ65" s="1027" t="s">
        <v>166</v>
      </c>
      <c r="BA65" s="1027" t="s">
        <v>166</v>
      </c>
      <c r="BC65" s="1025" t="s">
        <v>374</v>
      </c>
      <c r="BD65" s="1024" t="s">
        <v>378</v>
      </c>
      <c r="BE65" s="1027" t="s">
        <v>377</v>
      </c>
      <c r="BF65" s="1012" t="s">
        <v>1449</v>
      </c>
      <c r="BG65" s="834" t="s">
        <v>380</v>
      </c>
      <c r="BH65" s="834" t="s">
        <v>380</v>
      </c>
      <c r="BI65" s="834" t="s">
        <v>381</v>
      </c>
      <c r="BN65" s="869"/>
    </row>
    <row r="66" spans="2:84" s="834" customFormat="1" ht="20.25" customHeight="1" x14ac:dyDescent="0.25">
      <c r="B66" s="1103">
        <v>0</v>
      </c>
      <c r="C66" s="1103"/>
      <c r="D66" s="1103"/>
      <c r="E66" s="1104" t="s">
        <v>1129</v>
      </c>
      <c r="F66" s="1105" t="s">
        <v>1130</v>
      </c>
      <c r="G66" s="1105" t="s">
        <v>1020</v>
      </c>
      <c r="H66" s="1105" t="s">
        <v>1132</v>
      </c>
      <c r="I66" s="834" t="s">
        <v>1131</v>
      </c>
      <c r="J66" s="1065" t="s">
        <v>1020</v>
      </c>
      <c r="K66" s="1022" t="s">
        <v>1386</v>
      </c>
      <c r="L66" s="834" t="s">
        <v>125</v>
      </c>
      <c r="M66" s="834" t="s">
        <v>1143</v>
      </c>
      <c r="N66" s="1018">
        <v>100</v>
      </c>
      <c r="O66" s="1018">
        <v>0</v>
      </c>
      <c r="P66" s="1018">
        <v>100</v>
      </c>
      <c r="Q66" s="1018" t="s">
        <v>859</v>
      </c>
      <c r="R66" s="1033">
        <f t="shared" si="4"/>
        <v>0.01</v>
      </c>
      <c r="S66" s="1012" t="s">
        <v>4</v>
      </c>
      <c r="T66" s="1012" t="s">
        <v>859</v>
      </c>
      <c r="U66" s="1027" t="s">
        <v>166</v>
      </c>
      <c r="V66" s="1027" t="s">
        <v>166</v>
      </c>
      <c r="W66" s="1065"/>
      <c r="X66" s="1051" t="s">
        <v>382</v>
      </c>
      <c r="Y66" s="1012" t="s">
        <v>949</v>
      </c>
      <c r="Z66" s="1046">
        <v>41543</v>
      </c>
      <c r="AA66" s="1012" t="s">
        <v>106</v>
      </c>
      <c r="AB66" s="1016" t="s">
        <v>127</v>
      </c>
      <c r="AC66" s="1016" t="s">
        <v>1599</v>
      </c>
      <c r="AD66" s="1056" t="s">
        <v>449</v>
      </c>
      <c r="AE66" s="1010">
        <f>18033*1.2</f>
        <v>21639.599999999999</v>
      </c>
      <c r="AF66" s="1010"/>
      <c r="AG66" s="1056" t="s">
        <v>1598</v>
      </c>
      <c r="AH66" s="1054">
        <v>9438</v>
      </c>
      <c r="AI66" s="1054"/>
      <c r="AJ66" s="1010">
        <v>27024</v>
      </c>
      <c r="AK66" s="1012" t="s">
        <v>400</v>
      </c>
      <c r="AL66" s="801" t="s">
        <v>399</v>
      </c>
      <c r="AM66" s="801" t="s">
        <v>859</v>
      </c>
      <c r="AN66" s="801" t="s">
        <v>36</v>
      </c>
      <c r="AO66" s="834" t="s">
        <v>362</v>
      </c>
      <c r="AP66" s="834" t="s">
        <v>37</v>
      </c>
      <c r="AQ66" s="834" t="s">
        <v>1145</v>
      </c>
      <c r="AR66" s="1044" t="s">
        <v>401</v>
      </c>
      <c r="AS66" s="1013" t="s">
        <v>1538</v>
      </c>
      <c r="AT66" s="1024" t="s">
        <v>166</v>
      </c>
      <c r="AU66" s="1024" t="s">
        <v>166</v>
      </c>
      <c r="AV66" s="1024" t="s">
        <v>1117</v>
      </c>
      <c r="AW66" s="1024" t="s">
        <v>166</v>
      </c>
      <c r="AX66" s="1024" t="s">
        <v>166</v>
      </c>
      <c r="AY66" s="1024" t="s">
        <v>166</v>
      </c>
      <c r="AZ66" s="1027" t="s">
        <v>166</v>
      </c>
      <c r="BA66" s="1027" t="s">
        <v>166</v>
      </c>
      <c r="BB66" s="1011"/>
      <c r="BC66" s="1025" t="s">
        <v>374</v>
      </c>
      <c r="BD66" s="1024" t="s">
        <v>378</v>
      </c>
      <c r="BE66" s="1027" t="s">
        <v>377</v>
      </c>
      <c r="BF66" s="1011" t="s">
        <v>1257</v>
      </c>
      <c r="BG66" s="834" t="s">
        <v>380</v>
      </c>
      <c r="BH66" s="834" t="s">
        <v>380</v>
      </c>
      <c r="BI66" s="834" t="s">
        <v>381</v>
      </c>
      <c r="BN66" s="869"/>
    </row>
    <row r="67" spans="2:84" s="834" customFormat="1" ht="20.25" customHeight="1" x14ac:dyDescent="0.25">
      <c r="B67" s="1103">
        <v>0</v>
      </c>
      <c r="C67" s="1103"/>
      <c r="D67" s="1103"/>
      <c r="E67" s="1104" t="s">
        <v>1124</v>
      </c>
      <c r="F67" s="1105" t="s">
        <v>1133</v>
      </c>
      <c r="G67" s="1105" t="s">
        <v>301</v>
      </c>
      <c r="H67" s="1105" t="s">
        <v>1134</v>
      </c>
      <c r="I67" s="834" t="s">
        <v>140</v>
      </c>
      <c r="J67" s="1065" t="s">
        <v>301</v>
      </c>
      <c r="K67" s="1022" t="s">
        <v>1387</v>
      </c>
      <c r="L67" s="834" t="s">
        <v>129</v>
      </c>
      <c r="M67" s="834" t="s">
        <v>1144</v>
      </c>
      <c r="N67" s="1018">
        <v>37</v>
      </c>
      <c r="O67" s="1018"/>
      <c r="P67" s="1018"/>
      <c r="Q67" s="1018" t="s">
        <v>859</v>
      </c>
      <c r="R67" s="1033">
        <f t="shared" si="4"/>
        <v>3.7000000000000002E-3</v>
      </c>
      <c r="S67" s="1012"/>
      <c r="T67" s="1012" t="s">
        <v>859</v>
      </c>
      <c r="U67" s="1027" t="s">
        <v>166</v>
      </c>
      <c r="V67" s="1027" t="s">
        <v>166</v>
      </c>
      <c r="X67" s="1051" t="s">
        <v>382</v>
      </c>
      <c r="Y67" s="1012" t="s">
        <v>949</v>
      </c>
      <c r="Z67" s="1046" t="s">
        <v>142</v>
      </c>
      <c r="AA67" s="1012" t="s">
        <v>131</v>
      </c>
      <c r="AB67" s="1013" t="s">
        <v>1483</v>
      </c>
      <c r="AC67" s="1047" t="s">
        <v>1482</v>
      </c>
      <c r="AD67" s="1056" t="s">
        <v>449</v>
      </c>
      <c r="AE67" s="1010">
        <v>10081.129999999999</v>
      </c>
      <c r="AF67" s="1010"/>
      <c r="AG67" s="801" t="s">
        <v>133</v>
      </c>
      <c r="AH67" s="1053" t="s">
        <v>837</v>
      </c>
      <c r="AI67" s="1053"/>
      <c r="AJ67" s="1010">
        <v>12211.88</v>
      </c>
      <c r="AK67" s="1012" t="s">
        <v>400</v>
      </c>
      <c r="AL67" s="801" t="s">
        <v>399</v>
      </c>
      <c r="AM67" s="801" t="s">
        <v>859</v>
      </c>
      <c r="AN67" s="1048" t="s">
        <v>1248</v>
      </c>
      <c r="AO67" s="834" t="s">
        <v>362</v>
      </c>
      <c r="AP67" s="834" t="s">
        <v>11</v>
      </c>
      <c r="AQ67" s="834" t="s">
        <v>1241</v>
      </c>
      <c r="AR67" s="1044" t="s">
        <v>1242</v>
      </c>
      <c r="AS67" s="1013" t="s">
        <v>1248</v>
      </c>
      <c r="AT67" s="1024" t="s">
        <v>166</v>
      </c>
      <c r="AU67" s="1024" t="s">
        <v>166</v>
      </c>
      <c r="AV67" s="1024" t="s">
        <v>1117</v>
      </c>
      <c r="AW67" s="1024" t="s">
        <v>166</v>
      </c>
      <c r="AX67" s="1024" t="s">
        <v>166</v>
      </c>
      <c r="AY67" s="1024" t="s">
        <v>166</v>
      </c>
      <c r="AZ67" s="1027" t="s">
        <v>166</v>
      </c>
      <c r="BA67" s="1027" t="s">
        <v>166</v>
      </c>
      <c r="BC67" s="1025" t="s">
        <v>374</v>
      </c>
      <c r="BD67" s="1024" t="s">
        <v>378</v>
      </c>
      <c r="BE67" s="1027" t="s">
        <v>377</v>
      </c>
      <c r="BF67" s="1012" t="s">
        <v>1257</v>
      </c>
      <c r="BG67" s="834" t="s">
        <v>380</v>
      </c>
      <c r="BH67" s="834" t="s">
        <v>380</v>
      </c>
      <c r="BI67" s="834" t="s">
        <v>381</v>
      </c>
      <c r="BN67" s="869" t="s">
        <v>1526</v>
      </c>
    </row>
    <row r="68" spans="2:84" s="834" customFormat="1" ht="20.25" customHeight="1" x14ac:dyDescent="0.25">
      <c r="B68" s="1103">
        <v>0</v>
      </c>
      <c r="C68" s="1103"/>
      <c r="D68" s="1103"/>
      <c r="E68" s="1104" t="s">
        <v>1125</v>
      </c>
      <c r="F68" s="1105" t="s">
        <v>1135</v>
      </c>
      <c r="G68" s="1105" t="s">
        <v>1021</v>
      </c>
      <c r="H68" s="1105" t="s">
        <v>1136</v>
      </c>
      <c r="I68" s="834" t="s">
        <v>143</v>
      </c>
      <c r="J68" s="1065" t="s">
        <v>1021</v>
      </c>
      <c r="K68" s="1022" t="s">
        <v>1387</v>
      </c>
      <c r="L68" s="834" t="s">
        <v>129</v>
      </c>
      <c r="M68" s="834" t="s">
        <v>1144</v>
      </c>
      <c r="N68" s="1018">
        <v>13</v>
      </c>
      <c r="O68" s="1018"/>
      <c r="P68" s="1018"/>
      <c r="Q68" s="1018" t="s">
        <v>859</v>
      </c>
      <c r="R68" s="1033">
        <f t="shared" si="4"/>
        <v>1.2999999999999999E-3</v>
      </c>
      <c r="S68" s="1012"/>
      <c r="T68" s="1012" t="s">
        <v>859</v>
      </c>
      <c r="U68" s="1027" t="s">
        <v>166</v>
      </c>
      <c r="V68" s="1027" t="s">
        <v>166</v>
      </c>
      <c r="X68" s="1051" t="s">
        <v>382</v>
      </c>
      <c r="Y68" s="1012" t="s">
        <v>949</v>
      </c>
      <c r="Z68" s="1046" t="s">
        <v>144</v>
      </c>
      <c r="AA68" s="1012" t="s">
        <v>131</v>
      </c>
      <c r="AB68" s="1013" t="s">
        <v>1484</v>
      </c>
      <c r="AC68" s="1047" t="s">
        <v>1482</v>
      </c>
      <c r="AD68" s="1056" t="s">
        <v>449</v>
      </c>
      <c r="AE68" s="1010">
        <v>1504</v>
      </c>
      <c r="AF68" s="1010"/>
      <c r="AG68" s="801" t="s">
        <v>133</v>
      </c>
      <c r="AH68" s="1053" t="s">
        <v>837</v>
      </c>
      <c r="AI68" s="1053"/>
      <c r="AJ68" s="1010">
        <v>1872.24</v>
      </c>
      <c r="AK68" s="1012" t="s">
        <v>400</v>
      </c>
      <c r="AL68" s="801" t="s">
        <v>399</v>
      </c>
      <c r="AM68" s="801" t="s">
        <v>859</v>
      </c>
      <c r="AN68" s="1048" t="s">
        <v>1248</v>
      </c>
      <c r="AO68" s="834" t="s">
        <v>362</v>
      </c>
      <c r="AP68" s="834" t="s">
        <v>11</v>
      </c>
      <c r="AQ68" s="834" t="s">
        <v>1241</v>
      </c>
      <c r="AR68" s="1044" t="s">
        <v>1243</v>
      </c>
      <c r="AS68" s="1013" t="s">
        <v>1248</v>
      </c>
      <c r="AT68" s="1024" t="s">
        <v>166</v>
      </c>
      <c r="AU68" s="1024" t="s">
        <v>166</v>
      </c>
      <c r="AV68" s="1024" t="s">
        <v>1117</v>
      </c>
      <c r="AW68" s="1024" t="s">
        <v>166</v>
      </c>
      <c r="AX68" s="1024" t="s">
        <v>166</v>
      </c>
      <c r="AY68" s="1024" t="s">
        <v>166</v>
      </c>
      <c r="AZ68" s="1027" t="s">
        <v>166</v>
      </c>
      <c r="BA68" s="1027" t="s">
        <v>166</v>
      </c>
      <c r="BB68" s="869"/>
      <c r="BC68" s="1025" t="s">
        <v>374</v>
      </c>
      <c r="BD68" s="1024" t="s">
        <v>378</v>
      </c>
      <c r="BE68" s="1027" t="s">
        <v>377</v>
      </c>
      <c r="BF68" s="1013" t="s">
        <v>1257</v>
      </c>
      <c r="BG68" s="834" t="s">
        <v>380</v>
      </c>
      <c r="BH68" s="834" t="s">
        <v>380</v>
      </c>
      <c r="BI68" s="834" t="s">
        <v>381</v>
      </c>
      <c r="BN68" s="869" t="s">
        <v>1526</v>
      </c>
    </row>
    <row r="69" spans="2:84" s="834" customFormat="1" ht="20.25" customHeight="1" x14ac:dyDescent="0.25">
      <c r="B69" s="1103">
        <v>0</v>
      </c>
      <c r="C69" s="1103"/>
      <c r="D69" s="1103"/>
      <c r="E69" s="1104" t="s">
        <v>1126</v>
      </c>
      <c r="F69" s="1105" t="s">
        <v>1137</v>
      </c>
      <c r="G69" s="1105" t="s">
        <v>303</v>
      </c>
      <c r="H69" s="1105" t="s">
        <v>1126</v>
      </c>
      <c r="I69" s="834" t="s">
        <v>145</v>
      </c>
      <c r="J69" s="1065" t="s">
        <v>1022</v>
      </c>
      <c r="K69" s="1022" t="s">
        <v>1387</v>
      </c>
      <c r="L69" s="834" t="s">
        <v>129</v>
      </c>
      <c r="M69" s="834" t="s">
        <v>1144</v>
      </c>
      <c r="N69" s="1018">
        <v>43</v>
      </c>
      <c r="O69" s="1018"/>
      <c r="P69" s="1018"/>
      <c r="Q69" s="1018" t="s">
        <v>859</v>
      </c>
      <c r="R69" s="1033">
        <f t="shared" si="4"/>
        <v>4.3E-3</v>
      </c>
      <c r="S69" s="1012"/>
      <c r="T69" s="1012" t="s">
        <v>859</v>
      </c>
      <c r="U69" s="1027" t="s">
        <v>166</v>
      </c>
      <c r="V69" s="1027" t="s">
        <v>166</v>
      </c>
      <c r="W69" s="1027"/>
      <c r="X69" s="1051" t="s">
        <v>382</v>
      </c>
      <c r="Y69" s="1012" t="s">
        <v>949</v>
      </c>
      <c r="Z69" s="1046" t="s">
        <v>146</v>
      </c>
      <c r="AA69" s="1012" t="s">
        <v>131</v>
      </c>
      <c r="AB69" s="1013" t="s">
        <v>1485</v>
      </c>
      <c r="AC69" s="1047" t="s">
        <v>1488</v>
      </c>
      <c r="AD69" s="1056" t="s">
        <v>449</v>
      </c>
      <c r="AE69" s="1010">
        <v>7320.6</v>
      </c>
      <c r="AF69" s="1010"/>
      <c r="AG69" s="801" t="s">
        <v>133</v>
      </c>
      <c r="AH69" s="1053" t="s">
        <v>837</v>
      </c>
      <c r="AI69" s="1053"/>
      <c r="AJ69" s="1010">
        <v>6396.04</v>
      </c>
      <c r="AK69" s="1012" t="s">
        <v>400</v>
      </c>
      <c r="AL69" s="801" t="s">
        <v>399</v>
      </c>
      <c r="AM69" s="801" t="s">
        <v>859</v>
      </c>
      <c r="AN69" s="801" t="s">
        <v>362</v>
      </c>
      <c r="AO69" s="834" t="s">
        <v>363</v>
      </c>
      <c r="AP69" s="834" t="s">
        <v>11</v>
      </c>
      <c r="AQ69" s="834" t="s">
        <v>1241</v>
      </c>
      <c r="AR69" s="1044" t="s">
        <v>1244</v>
      </c>
      <c r="AS69" s="1013" t="s">
        <v>1248</v>
      </c>
      <c r="AT69" s="1024" t="s">
        <v>166</v>
      </c>
      <c r="AU69" s="1024" t="s">
        <v>166</v>
      </c>
      <c r="AV69" s="1024" t="s">
        <v>1117</v>
      </c>
      <c r="AW69" s="1024" t="s">
        <v>166</v>
      </c>
      <c r="AX69" s="1024" t="s">
        <v>166</v>
      </c>
      <c r="AY69" s="1024" t="s">
        <v>166</v>
      </c>
      <c r="AZ69" s="1027" t="s">
        <v>166</v>
      </c>
      <c r="BA69" s="1027" t="s">
        <v>166</v>
      </c>
      <c r="BC69" s="1025" t="s">
        <v>374</v>
      </c>
      <c r="BD69" s="1024" t="s">
        <v>378</v>
      </c>
      <c r="BE69" s="1027" t="s">
        <v>377</v>
      </c>
      <c r="BF69" s="1012" t="s">
        <v>1257</v>
      </c>
      <c r="BG69" s="834" t="s">
        <v>380</v>
      </c>
      <c r="BH69" s="834" t="s">
        <v>380</v>
      </c>
      <c r="BI69" s="834" t="s">
        <v>381</v>
      </c>
      <c r="BN69" s="869" t="s">
        <v>1526</v>
      </c>
    </row>
    <row r="70" spans="2:84" s="869" customFormat="1" ht="20.25" customHeight="1" x14ac:dyDescent="0.25">
      <c r="B70" s="1103">
        <v>0</v>
      </c>
      <c r="C70" s="1103"/>
      <c r="D70" s="1103"/>
      <c r="E70" s="1104" t="s">
        <v>1127</v>
      </c>
      <c r="F70" s="1105" t="s">
        <v>1138</v>
      </c>
      <c r="G70" s="1105" t="s">
        <v>304</v>
      </c>
      <c r="H70" s="1105" t="s">
        <v>1139</v>
      </c>
      <c r="I70" s="834" t="s">
        <v>147</v>
      </c>
      <c r="J70" s="1065" t="s">
        <v>304</v>
      </c>
      <c r="K70" s="1022" t="s">
        <v>1387</v>
      </c>
      <c r="L70" s="834" t="s">
        <v>129</v>
      </c>
      <c r="M70" s="834" t="s">
        <v>1144</v>
      </c>
      <c r="N70" s="1018">
        <v>14</v>
      </c>
      <c r="O70" s="1018"/>
      <c r="P70" s="1018"/>
      <c r="Q70" s="1018" t="s">
        <v>859</v>
      </c>
      <c r="R70" s="1033">
        <f t="shared" si="4"/>
        <v>1.4E-3</v>
      </c>
      <c r="S70" s="1012"/>
      <c r="T70" s="1012" t="s">
        <v>859</v>
      </c>
      <c r="U70" s="1027" t="s">
        <v>166</v>
      </c>
      <c r="V70" s="1027" t="s">
        <v>166</v>
      </c>
      <c r="W70" s="1027"/>
      <c r="X70" s="1051" t="s">
        <v>382</v>
      </c>
      <c r="Y70" s="1012" t="s">
        <v>949</v>
      </c>
      <c r="Z70" s="1046" t="s">
        <v>148</v>
      </c>
      <c r="AA70" s="1012" t="s">
        <v>131</v>
      </c>
      <c r="AB70" s="1013" t="s">
        <v>1486</v>
      </c>
      <c r="AC70" s="1047" t="s">
        <v>1482</v>
      </c>
      <c r="AD70" s="1056" t="s">
        <v>449</v>
      </c>
      <c r="AE70" s="1010">
        <v>53.72</v>
      </c>
      <c r="AF70" s="1010"/>
      <c r="AG70" s="801" t="s">
        <v>133</v>
      </c>
      <c r="AH70" s="1053" t="s">
        <v>837</v>
      </c>
      <c r="AI70" s="1053"/>
      <c r="AJ70" s="1010">
        <v>1855.42</v>
      </c>
      <c r="AK70" s="1012" t="s">
        <v>400</v>
      </c>
      <c r="AL70" s="801" t="s">
        <v>399</v>
      </c>
      <c r="AM70" s="801" t="s">
        <v>859</v>
      </c>
      <c r="AN70" s="1048" t="s">
        <v>1248</v>
      </c>
      <c r="AO70" s="834" t="s">
        <v>362</v>
      </c>
      <c r="AP70" s="834" t="s">
        <v>11</v>
      </c>
      <c r="AQ70" s="834" t="s">
        <v>1241</v>
      </c>
      <c r="AR70" s="1044" t="s">
        <v>1245</v>
      </c>
      <c r="AS70" s="1013" t="s">
        <v>1248</v>
      </c>
      <c r="AT70" s="1024" t="s">
        <v>166</v>
      </c>
      <c r="AU70" s="1024" t="s">
        <v>166</v>
      </c>
      <c r="AV70" s="1024" t="s">
        <v>1117</v>
      </c>
      <c r="AW70" s="1024" t="s">
        <v>166</v>
      </c>
      <c r="AX70" s="1024" t="s">
        <v>166</v>
      </c>
      <c r="AY70" s="1024" t="s">
        <v>166</v>
      </c>
      <c r="AZ70" s="1027" t="s">
        <v>166</v>
      </c>
      <c r="BA70" s="1027" t="s">
        <v>166</v>
      </c>
      <c r="BC70" s="1025" t="s">
        <v>374</v>
      </c>
      <c r="BD70" s="1024" t="s">
        <v>378</v>
      </c>
      <c r="BE70" s="1027" t="s">
        <v>377</v>
      </c>
      <c r="BF70" s="1013" t="s">
        <v>1257</v>
      </c>
      <c r="BG70" s="834" t="s">
        <v>380</v>
      </c>
      <c r="BH70" s="834" t="s">
        <v>380</v>
      </c>
      <c r="BI70" s="834" t="s">
        <v>381</v>
      </c>
    </row>
    <row r="71" spans="2:84" s="869" customFormat="1" ht="20.25" customHeight="1" x14ac:dyDescent="0.25">
      <c r="B71" s="1103">
        <v>0</v>
      </c>
      <c r="C71" s="1103"/>
      <c r="D71" s="1103"/>
      <c r="E71" s="1104" t="s">
        <v>1128</v>
      </c>
      <c r="F71" s="1105" t="s">
        <v>1141</v>
      </c>
      <c r="G71" s="1105" t="s">
        <v>1140</v>
      </c>
      <c r="H71" s="1105" t="s">
        <v>1142</v>
      </c>
      <c r="I71" s="834" t="s">
        <v>149</v>
      </c>
      <c r="J71" s="1065" t="s">
        <v>1023</v>
      </c>
      <c r="K71" s="1022" t="s">
        <v>1387</v>
      </c>
      <c r="L71" s="834" t="s">
        <v>129</v>
      </c>
      <c r="M71" s="834" t="s">
        <v>1144</v>
      </c>
      <c r="N71" s="1018">
        <v>36</v>
      </c>
      <c r="O71" s="1018"/>
      <c r="P71" s="1018"/>
      <c r="Q71" s="1018" t="s">
        <v>859</v>
      </c>
      <c r="R71" s="1033">
        <f t="shared" si="4"/>
        <v>3.5999999999999999E-3</v>
      </c>
      <c r="S71" s="1012" t="s">
        <v>4</v>
      </c>
      <c r="T71" s="1012" t="s">
        <v>859</v>
      </c>
      <c r="U71" s="1027" t="s">
        <v>166</v>
      </c>
      <c r="V71" s="1027" t="s">
        <v>166</v>
      </c>
      <c r="W71" s="834"/>
      <c r="X71" s="1051" t="s">
        <v>382</v>
      </c>
      <c r="Y71" s="1012" t="s">
        <v>949</v>
      </c>
      <c r="Z71" s="1046" t="s">
        <v>150</v>
      </c>
      <c r="AA71" s="1012" t="s">
        <v>131</v>
      </c>
      <c r="AB71" s="1013" t="s">
        <v>1487</v>
      </c>
      <c r="AC71" s="1047" t="s">
        <v>1482</v>
      </c>
      <c r="AD71" s="1056" t="s">
        <v>449</v>
      </c>
      <c r="AE71" s="1010">
        <v>18973.34</v>
      </c>
      <c r="AF71" s="1010"/>
      <c r="AG71" s="801" t="s">
        <v>133</v>
      </c>
      <c r="AH71" s="1054" t="s">
        <v>838</v>
      </c>
      <c r="AI71" s="1054"/>
      <c r="AJ71" s="1010" t="s">
        <v>1256</v>
      </c>
      <c r="AK71" s="1012" t="s">
        <v>400</v>
      </c>
      <c r="AL71" s="801" t="s">
        <v>399</v>
      </c>
      <c r="AM71" s="801" t="s">
        <v>859</v>
      </c>
      <c r="AN71" s="801" t="s">
        <v>362</v>
      </c>
      <c r="AO71" s="834" t="s">
        <v>45</v>
      </c>
      <c r="AP71" s="834" t="s">
        <v>11</v>
      </c>
      <c r="AQ71" s="834" t="s">
        <v>1241</v>
      </c>
      <c r="AR71" s="1044" t="s">
        <v>1246</v>
      </c>
      <c r="AS71" s="1013" t="s">
        <v>1248</v>
      </c>
      <c r="AT71" s="1024" t="s">
        <v>166</v>
      </c>
      <c r="AU71" s="1024" t="s">
        <v>166</v>
      </c>
      <c r="AV71" s="1024" t="s">
        <v>1117</v>
      </c>
      <c r="AW71" s="1024" t="s">
        <v>166</v>
      </c>
      <c r="AX71" s="1024" t="s">
        <v>166</v>
      </c>
      <c r="AY71" s="1024" t="s">
        <v>166</v>
      </c>
      <c r="AZ71" s="1027" t="s">
        <v>166</v>
      </c>
      <c r="BA71" s="1027" t="s">
        <v>166</v>
      </c>
      <c r="BC71" s="1025" t="s">
        <v>374</v>
      </c>
      <c r="BD71" s="1024" t="s">
        <v>378</v>
      </c>
      <c r="BE71" s="1027" t="s">
        <v>377</v>
      </c>
      <c r="BF71" s="1013" t="s">
        <v>1257</v>
      </c>
      <c r="BG71" s="834" t="s">
        <v>380</v>
      </c>
      <c r="BH71" s="834" t="s">
        <v>380</v>
      </c>
      <c r="BI71" s="834" t="s">
        <v>381</v>
      </c>
    </row>
    <row r="72" spans="2:84" s="869" customFormat="1" ht="20.25" customHeight="1" x14ac:dyDescent="0.25">
      <c r="B72" s="1103">
        <v>0</v>
      </c>
      <c r="C72" s="1103"/>
      <c r="D72" s="1103"/>
      <c r="E72" s="1104" t="s">
        <v>1066</v>
      </c>
      <c r="F72" s="1105" t="s">
        <v>1065</v>
      </c>
      <c r="G72" s="1105" t="s">
        <v>1064</v>
      </c>
      <c r="H72" s="1105" t="s">
        <v>1067</v>
      </c>
      <c r="I72" s="834" t="s">
        <v>1063</v>
      </c>
      <c r="J72" s="1065" t="s">
        <v>1068</v>
      </c>
      <c r="K72" s="1022" t="s">
        <v>1390</v>
      </c>
      <c r="L72" s="834" t="s">
        <v>121</v>
      </c>
      <c r="M72" s="834" t="s">
        <v>1144</v>
      </c>
      <c r="N72" s="1018">
        <v>1264.4000000000001</v>
      </c>
      <c r="O72" s="1018"/>
      <c r="P72" s="1018"/>
      <c r="Q72" s="1018" t="s">
        <v>859</v>
      </c>
      <c r="R72" s="1033">
        <f t="shared" si="4"/>
        <v>0.12644</v>
      </c>
      <c r="S72" s="1012"/>
      <c r="T72" s="1012" t="s">
        <v>859</v>
      </c>
      <c r="U72" s="1027" t="s">
        <v>166</v>
      </c>
      <c r="V72" s="1027" t="s">
        <v>166</v>
      </c>
      <c r="W72" s="834"/>
      <c r="X72" s="1051" t="s">
        <v>382</v>
      </c>
      <c r="Y72" s="1012" t="s">
        <v>949</v>
      </c>
      <c r="Z72" s="1046" t="s">
        <v>1481</v>
      </c>
      <c r="AA72" s="1012" t="s">
        <v>859</v>
      </c>
      <c r="AB72" s="1013" t="s">
        <v>132</v>
      </c>
      <c r="AC72" s="1046">
        <v>50148</v>
      </c>
      <c r="AD72" s="1056" t="s">
        <v>449</v>
      </c>
      <c r="AE72" s="1010">
        <v>17903.98</v>
      </c>
      <c r="AF72" s="1010"/>
      <c r="AG72" s="801" t="s">
        <v>133</v>
      </c>
      <c r="AH72" s="1054" t="s">
        <v>838</v>
      </c>
      <c r="AI72" s="1054"/>
      <c r="AJ72" s="1010">
        <v>5687.27</v>
      </c>
      <c r="AK72" s="1012" t="s">
        <v>400</v>
      </c>
      <c r="AL72" s="801" t="s">
        <v>399</v>
      </c>
      <c r="AM72" s="801" t="s">
        <v>859</v>
      </c>
      <c r="AN72" s="1048" t="s">
        <v>1248</v>
      </c>
      <c r="AO72" s="834" t="s">
        <v>362</v>
      </c>
      <c r="AP72" s="834" t="s">
        <v>37</v>
      </c>
      <c r="AQ72" s="834" t="s">
        <v>1241</v>
      </c>
      <c r="AR72" s="1044" t="s">
        <v>1247</v>
      </c>
      <c r="AS72" s="1013" t="s">
        <v>1491</v>
      </c>
      <c r="AT72" s="1024" t="s">
        <v>166</v>
      </c>
      <c r="AU72" s="1024" t="s">
        <v>166</v>
      </c>
      <c r="AV72" s="1024" t="s">
        <v>1117</v>
      </c>
      <c r="AW72" s="1024" t="s">
        <v>166</v>
      </c>
      <c r="AX72" s="1024" t="s">
        <v>166</v>
      </c>
      <c r="AY72" s="1024" t="s">
        <v>166</v>
      </c>
      <c r="AZ72" s="1027" t="s">
        <v>166</v>
      </c>
      <c r="BA72" s="1027" t="s">
        <v>166</v>
      </c>
      <c r="BC72" s="1025" t="s">
        <v>374</v>
      </c>
      <c r="BD72" s="1024" t="s">
        <v>378</v>
      </c>
      <c r="BE72" s="1027" t="s">
        <v>377</v>
      </c>
      <c r="BF72" s="1013" t="s">
        <v>1257</v>
      </c>
      <c r="BG72" s="834" t="s">
        <v>380</v>
      </c>
      <c r="BH72" s="834" t="s">
        <v>380</v>
      </c>
      <c r="BI72" s="834" t="s">
        <v>381</v>
      </c>
    </row>
    <row r="73" spans="2:84" s="869" customFormat="1" ht="20.25" customHeight="1" x14ac:dyDescent="0.25">
      <c r="B73" s="1103">
        <v>0</v>
      </c>
      <c r="C73" s="1103"/>
      <c r="D73" s="1103"/>
      <c r="E73" s="1104" t="s">
        <v>1566</v>
      </c>
      <c r="F73" s="1105" t="s">
        <v>1567</v>
      </c>
      <c r="G73" s="1105" t="s">
        <v>1568</v>
      </c>
      <c r="H73" s="1106" t="s">
        <v>1569</v>
      </c>
      <c r="I73" s="834" t="s">
        <v>1570</v>
      </c>
      <c r="J73" s="1065" t="s">
        <v>1590</v>
      </c>
      <c r="K73" s="1022" t="s">
        <v>1597</v>
      </c>
      <c r="L73" s="834"/>
      <c r="M73" s="834"/>
      <c r="N73" s="869">
        <v>0</v>
      </c>
      <c r="O73" s="1018"/>
      <c r="P73" s="1018"/>
      <c r="Q73" s="1018"/>
      <c r="R73" s="1033">
        <f>N75/10000</f>
        <v>0.53723999999999994</v>
      </c>
      <c r="S73" s="1012"/>
      <c r="T73" s="1012" t="s">
        <v>859</v>
      </c>
      <c r="U73" s="1027" t="s">
        <v>166</v>
      </c>
      <c r="V73" s="1027" t="s">
        <v>166</v>
      </c>
      <c r="W73" s="834"/>
      <c r="X73" s="1051"/>
      <c r="Y73" s="1012" t="s">
        <v>949</v>
      </c>
      <c r="Z73" s="1049"/>
      <c r="AA73" s="1050" t="s">
        <v>1592</v>
      </c>
      <c r="AB73" s="1013"/>
      <c r="AC73" s="1045">
        <v>2029</v>
      </c>
      <c r="AD73" s="1056" t="s">
        <v>449</v>
      </c>
      <c r="AE73" s="1010">
        <v>80235</v>
      </c>
      <c r="AF73" s="1010"/>
      <c r="AG73" s="801" t="s">
        <v>1593</v>
      </c>
      <c r="AH73" s="1054"/>
      <c r="AI73" s="1054"/>
      <c r="AJ73" s="1010"/>
      <c r="AK73" s="1012"/>
      <c r="AL73" s="1050"/>
      <c r="AM73" s="1084"/>
      <c r="AN73" s="801"/>
      <c r="AO73" s="834" t="s">
        <v>362</v>
      </c>
      <c r="AP73" s="834" t="s">
        <v>29</v>
      </c>
      <c r="AQ73" s="834"/>
      <c r="AR73" s="1044"/>
      <c r="AS73" s="1013"/>
      <c r="AT73" s="1013"/>
      <c r="AU73" s="1024" t="s">
        <v>166</v>
      </c>
      <c r="AV73" s="1024" t="s">
        <v>1117</v>
      </c>
      <c r="AW73" s="1024" t="s">
        <v>166</v>
      </c>
      <c r="AX73" s="1024" t="s">
        <v>166</v>
      </c>
      <c r="AY73" s="1024" t="s">
        <v>166</v>
      </c>
      <c r="AZ73" s="1027" t="s">
        <v>166</v>
      </c>
      <c r="BA73" s="1027" t="s">
        <v>166</v>
      </c>
      <c r="BC73" s="1025"/>
      <c r="BD73" s="1024"/>
      <c r="BE73" s="1027"/>
      <c r="BG73" s="834"/>
      <c r="BH73" s="834"/>
      <c r="BI73" s="834"/>
    </row>
    <row r="74" spans="2:84" s="869" customFormat="1" ht="20.25" customHeight="1" x14ac:dyDescent="0.25">
      <c r="B74" s="1103"/>
      <c r="C74" s="1103"/>
      <c r="D74" s="1103"/>
      <c r="E74" s="1104"/>
      <c r="F74" s="1105"/>
      <c r="G74" s="1105"/>
      <c r="H74" s="1106"/>
      <c r="I74" s="834"/>
      <c r="J74" s="1065"/>
      <c r="K74" s="1022"/>
      <c r="L74" s="834"/>
      <c r="M74" s="834"/>
      <c r="O74" s="1018"/>
      <c r="P74" s="1018"/>
      <c r="Q74" s="1018"/>
      <c r="R74" s="1033"/>
      <c r="S74" s="1012"/>
      <c r="T74" s="1012"/>
      <c r="U74" s="1027"/>
      <c r="V74" s="1027"/>
      <c r="W74" s="834"/>
      <c r="X74" s="1051"/>
      <c r="Y74" s="1012"/>
      <c r="Z74" s="1049"/>
      <c r="AA74" s="1050"/>
      <c r="AB74" s="1013"/>
      <c r="AC74" s="1045"/>
      <c r="AD74" s="1056"/>
      <c r="AE74" s="1010"/>
      <c r="AF74" s="1010"/>
      <c r="AG74" s="801"/>
      <c r="AH74" s="1054"/>
      <c r="AI74" s="1054"/>
      <c r="AJ74" s="1010"/>
      <c r="AK74" s="1012"/>
      <c r="AL74" s="1050"/>
      <c r="AM74" s="1084"/>
      <c r="AN74" s="801"/>
      <c r="AO74" s="834"/>
      <c r="AP74" s="834"/>
      <c r="AQ74" s="834"/>
      <c r="AR74" s="1044"/>
      <c r="AS74" s="1013"/>
      <c r="AT74" s="1013"/>
      <c r="AU74" s="1024"/>
      <c r="AV74" s="1024"/>
      <c r="AW74" s="1024"/>
      <c r="AX74" s="1024"/>
      <c r="AY74" s="1024"/>
      <c r="AZ74" s="1027"/>
      <c r="BA74" s="1027"/>
      <c r="BC74" s="1025"/>
      <c r="BD74" s="1024"/>
      <c r="BE74" s="1027"/>
      <c r="BG74" s="834"/>
      <c r="BH74" s="834"/>
      <c r="BI74" s="834"/>
    </row>
    <row r="75" spans="2:84" ht="15.75" x14ac:dyDescent="0.25">
      <c r="B75" s="928">
        <v>0</v>
      </c>
      <c r="C75" s="928"/>
      <c r="D75" s="928"/>
      <c r="E75" s="832"/>
      <c r="F75" s="832"/>
      <c r="G75" s="823"/>
      <c r="H75" s="832"/>
      <c r="I75" s="834"/>
      <c r="J75" s="794"/>
      <c r="K75" s="794"/>
      <c r="L75" s="823"/>
      <c r="M75" s="823"/>
      <c r="N75" s="946">
        <f>SUM(N65:N73)</f>
        <v>5372.4</v>
      </c>
      <c r="O75" s="803"/>
      <c r="P75" s="803"/>
      <c r="Q75" s="803"/>
      <c r="R75" s="961"/>
      <c r="S75" s="803"/>
      <c r="T75" s="803"/>
      <c r="U75" s="823"/>
      <c r="V75" s="823"/>
      <c r="W75" s="823"/>
      <c r="X75" s="795"/>
      <c r="Y75" s="823"/>
      <c r="Z75" s="906"/>
      <c r="AA75" s="836"/>
      <c r="AB75" s="900"/>
      <c r="AC75" s="906"/>
      <c r="AD75" s="906"/>
      <c r="AE75" s="905"/>
      <c r="AF75" s="905"/>
      <c r="AG75" s="907"/>
      <c r="AH75" s="945"/>
      <c r="AI75" s="945"/>
      <c r="AJ75" s="908"/>
      <c r="AK75" s="772"/>
      <c r="AL75" s="829"/>
      <c r="AM75" s="909"/>
      <c r="AN75" s="823"/>
      <c r="AO75" s="823"/>
      <c r="AP75" s="823"/>
      <c r="AQ75" s="823"/>
      <c r="AR75" s="823"/>
      <c r="AS75" s="798"/>
      <c r="AT75" s="798"/>
      <c r="AU75" s="796"/>
      <c r="AV75" s="796"/>
      <c r="AW75" s="796"/>
      <c r="AX75" s="796"/>
      <c r="AY75" s="796"/>
      <c r="BC75" s="800"/>
      <c r="BD75" s="796"/>
      <c r="BE75" s="808"/>
      <c r="BG75" s="766"/>
      <c r="BH75" s="766"/>
      <c r="BI75" s="766"/>
    </row>
    <row r="76" spans="2:84" ht="45" x14ac:dyDescent="0.25">
      <c r="B76" s="837" t="s">
        <v>234</v>
      </c>
      <c r="C76" s="968" t="s">
        <v>1596</v>
      </c>
      <c r="D76" s="968" t="s">
        <v>1594</v>
      </c>
      <c r="E76" s="837"/>
      <c r="F76" s="837"/>
      <c r="G76" s="816"/>
      <c r="H76" s="837"/>
      <c r="I76" s="817" t="s">
        <v>206</v>
      </c>
      <c r="J76" s="816"/>
      <c r="K76" s="816"/>
      <c r="L76" s="818"/>
      <c r="M76" s="818"/>
      <c r="N76" s="818"/>
      <c r="O76" s="818"/>
      <c r="P76" s="818"/>
      <c r="Q76" s="818"/>
      <c r="R76" s="958"/>
      <c r="S76" s="818"/>
      <c r="T76" s="818"/>
      <c r="U76" s="818"/>
      <c r="V76" s="818"/>
      <c r="W76" s="818"/>
      <c r="X76" s="818"/>
      <c r="Y76" s="815"/>
      <c r="Z76" s="818"/>
      <c r="AA76" s="818"/>
      <c r="AB76" s="818"/>
      <c r="AC76" s="818"/>
      <c r="AD76" s="818"/>
      <c r="AE76" s="838"/>
      <c r="AF76" s="838"/>
      <c r="AG76" s="838"/>
      <c r="AH76" s="953"/>
      <c r="AI76" s="953"/>
      <c r="AJ76" s="818"/>
      <c r="AK76" s="818"/>
      <c r="AL76" s="818"/>
      <c r="AM76" s="818"/>
      <c r="AN76" s="818"/>
      <c r="AO76" s="818"/>
      <c r="AP76" s="818"/>
      <c r="AQ76" s="818"/>
      <c r="AR76" s="815"/>
      <c r="AS76" s="818"/>
      <c r="AT76" s="818"/>
      <c r="AU76" s="820"/>
      <c r="AV76" s="818"/>
      <c r="AW76" s="821"/>
      <c r="AX76" s="818"/>
      <c r="AY76" s="818"/>
      <c r="AZ76" s="818"/>
      <c r="BA76" s="818"/>
      <c r="BB76" s="818"/>
      <c r="BC76" s="818"/>
      <c r="BD76" s="818"/>
      <c r="BE76" s="818"/>
      <c r="BF76" s="818"/>
      <c r="BG76" s="818"/>
      <c r="BH76" s="818"/>
      <c r="BI76" s="818"/>
      <c r="BJ76" s="818"/>
      <c r="BK76" s="818"/>
      <c r="BL76" s="818"/>
      <c r="BM76" s="818"/>
      <c r="BN76" s="820"/>
      <c r="BO76" s="766"/>
      <c r="BP76" s="766"/>
      <c r="BQ76" s="766"/>
      <c r="BR76" s="766"/>
      <c r="BS76" s="766"/>
      <c r="BT76" s="766"/>
      <c r="BU76" s="766"/>
      <c r="BV76" s="766"/>
      <c r="BW76" s="766"/>
      <c r="BX76" s="766"/>
      <c r="BY76" s="766"/>
      <c r="BZ76" s="766"/>
      <c r="CA76" s="766"/>
      <c r="CB76" s="766"/>
      <c r="CC76" s="766"/>
      <c r="CD76" s="766"/>
      <c r="CE76" s="766"/>
      <c r="CF76" s="766"/>
    </row>
    <row r="77" spans="2:84" s="834" customFormat="1" ht="20.25" customHeight="1" x14ac:dyDescent="0.25">
      <c r="B77" s="1012"/>
      <c r="C77" s="1012"/>
      <c r="D77" s="1012"/>
      <c r="E77" s="801" t="s">
        <v>1316</v>
      </c>
      <c r="F77" s="1012" t="s">
        <v>1336</v>
      </c>
      <c r="G77" s="1100" t="s">
        <v>328</v>
      </c>
      <c r="H77" s="1012" t="s">
        <v>1343</v>
      </c>
      <c r="I77" s="828" t="s">
        <v>904</v>
      </c>
      <c r="J77" s="1065" t="s">
        <v>328</v>
      </c>
      <c r="K77" s="1022" t="s">
        <v>1386</v>
      </c>
      <c r="L77" s="834" t="s">
        <v>452</v>
      </c>
      <c r="M77" s="834" t="s">
        <v>1349</v>
      </c>
      <c r="N77" s="1062">
        <v>2702.5</v>
      </c>
      <c r="O77" s="1062">
        <v>2593</v>
      </c>
      <c r="P77" s="1062">
        <v>110</v>
      </c>
      <c r="Q77" s="1018" t="s">
        <v>859</v>
      </c>
      <c r="R77" s="1033">
        <f t="shared" ref="R77:R91" si="5">N77/10000</f>
        <v>0.27024999999999999</v>
      </c>
      <c r="S77" s="1012" t="s">
        <v>158</v>
      </c>
      <c r="T77" s="1012" t="s">
        <v>488</v>
      </c>
      <c r="U77" s="1027" t="s">
        <v>166</v>
      </c>
      <c r="V77" s="1065" t="s">
        <v>1117</v>
      </c>
      <c r="W77" s="1027"/>
      <c r="X77" s="1051" t="s">
        <v>382</v>
      </c>
      <c r="Y77" s="1012" t="s">
        <v>479</v>
      </c>
      <c r="Z77" s="1012"/>
      <c r="AA77" s="1012"/>
      <c r="AB77" s="1012"/>
      <c r="AC77" s="1012"/>
      <c r="AD77" s="1012" t="s">
        <v>449</v>
      </c>
      <c r="AE77" s="1010">
        <v>190000</v>
      </c>
      <c r="AF77" s="1010"/>
      <c r="AG77" s="1013"/>
      <c r="AH77" s="1053" t="s">
        <v>953</v>
      </c>
      <c r="AI77" s="1053"/>
      <c r="AJ77" s="1012"/>
      <c r="AK77" s="1085" t="s">
        <v>1349</v>
      </c>
      <c r="AL77" s="834" t="s">
        <v>1349</v>
      </c>
      <c r="AM77" s="801" t="s">
        <v>859</v>
      </c>
      <c r="AN77" s="834" t="s">
        <v>364</v>
      </c>
      <c r="AO77" s="834" t="s">
        <v>362</v>
      </c>
      <c r="AP77" s="834" t="s">
        <v>37</v>
      </c>
      <c r="AQ77" s="834" t="s">
        <v>370</v>
      </c>
      <c r="AR77" s="1012" t="s">
        <v>369</v>
      </c>
      <c r="AS77" s="1012" t="s">
        <v>1391</v>
      </c>
      <c r="AT77" s="1080" t="s">
        <v>166</v>
      </c>
      <c r="AU77" s="1079" t="s">
        <v>166</v>
      </c>
      <c r="AV77" s="1080" t="s">
        <v>1117</v>
      </c>
      <c r="AW77" s="1024" t="s">
        <v>166</v>
      </c>
      <c r="AX77" s="1024" t="s">
        <v>166</v>
      </c>
      <c r="AY77" s="1024" t="s">
        <v>166</v>
      </c>
      <c r="AZ77" s="801"/>
      <c r="BA77" s="801"/>
      <c r="BB77" s="801"/>
      <c r="BC77" s="1080" t="s">
        <v>375</v>
      </c>
      <c r="BD77" s="1080" t="s">
        <v>378</v>
      </c>
      <c r="BE77" s="1079" t="s">
        <v>376</v>
      </c>
      <c r="BF77" s="1012" t="s">
        <v>1450</v>
      </c>
      <c r="BG77" s="834" t="s">
        <v>380</v>
      </c>
      <c r="BH77" s="834" t="s">
        <v>380</v>
      </c>
      <c r="BI77" s="834" t="s">
        <v>381</v>
      </c>
      <c r="BN77" s="869"/>
    </row>
    <row r="78" spans="2:84" s="834" customFormat="1" ht="20.25" customHeight="1" x14ac:dyDescent="0.25">
      <c r="B78" s="1012"/>
      <c r="C78" s="1012"/>
      <c r="D78" s="1012"/>
      <c r="E78" s="801" t="s">
        <v>1317</v>
      </c>
      <c r="F78" s="1012" t="s">
        <v>1336</v>
      </c>
      <c r="G78" s="1100" t="s">
        <v>328</v>
      </c>
      <c r="H78" s="1012" t="s">
        <v>1343</v>
      </c>
      <c r="I78" s="828" t="s">
        <v>905</v>
      </c>
      <c r="J78" s="1065" t="s">
        <v>328</v>
      </c>
      <c r="K78" s="1022" t="s">
        <v>859</v>
      </c>
      <c r="M78" s="834" t="s">
        <v>1257</v>
      </c>
      <c r="N78" s="1062">
        <v>0</v>
      </c>
      <c r="O78" s="1062">
        <v>0</v>
      </c>
      <c r="P78" s="1062">
        <v>0</v>
      </c>
      <c r="Q78" s="1018" t="s">
        <v>859</v>
      </c>
      <c r="R78" s="1033">
        <f t="shared" si="5"/>
        <v>0</v>
      </c>
      <c r="S78" s="1012"/>
      <c r="T78" s="1012" t="s">
        <v>488</v>
      </c>
      <c r="U78" s="1027" t="s">
        <v>166</v>
      </c>
      <c r="V78" s="1065" t="s">
        <v>1117</v>
      </c>
      <c r="W78" s="1027"/>
      <c r="X78" s="1051"/>
      <c r="Y78" s="1012" t="s">
        <v>479</v>
      </c>
      <c r="Z78" s="1012"/>
      <c r="AA78" s="1012"/>
      <c r="AB78" s="1012"/>
      <c r="AC78" s="1012" t="s">
        <v>5</v>
      </c>
      <c r="AD78" s="1012" t="s">
        <v>449</v>
      </c>
      <c r="AE78" s="1010"/>
      <c r="AF78" s="1010"/>
      <c r="AG78" s="1013"/>
      <c r="AH78" s="1053" t="s">
        <v>954</v>
      </c>
      <c r="AI78" s="1053"/>
      <c r="AJ78" s="1012"/>
      <c r="AK78" s="1085" t="s">
        <v>1349</v>
      </c>
      <c r="AL78" s="834" t="s">
        <v>1349</v>
      </c>
      <c r="AM78" s="801" t="s">
        <v>859</v>
      </c>
      <c r="AP78" s="834" t="s">
        <v>37</v>
      </c>
      <c r="AR78" s="1012"/>
      <c r="AS78" s="1012" t="s">
        <v>1392</v>
      </c>
      <c r="AT78" s="1080" t="s">
        <v>166</v>
      </c>
      <c r="AU78" s="1079" t="s">
        <v>166</v>
      </c>
      <c r="AV78" s="1080" t="s">
        <v>1117</v>
      </c>
      <c r="AW78" s="1024" t="s">
        <v>166</v>
      </c>
      <c r="AX78" s="1024" t="s">
        <v>166</v>
      </c>
      <c r="AY78" s="1024" t="s">
        <v>166</v>
      </c>
      <c r="AZ78" s="801"/>
      <c r="BA78" s="801"/>
      <c r="BB78" s="801"/>
      <c r="BC78" s="1080"/>
      <c r="BD78" s="1080"/>
      <c r="BE78" s="1079"/>
      <c r="BF78" s="1012" t="s">
        <v>1257</v>
      </c>
      <c r="BN78" s="869"/>
    </row>
    <row r="79" spans="2:84" s="869" customFormat="1" ht="20.25" customHeight="1" x14ac:dyDescent="0.25">
      <c r="B79" s="1013"/>
      <c r="C79" s="1013"/>
      <c r="D79" s="1013"/>
      <c r="E79" s="956" t="s">
        <v>1318</v>
      </c>
      <c r="F79" s="1013" t="s">
        <v>1318</v>
      </c>
      <c r="G79" s="1100" t="s">
        <v>1024</v>
      </c>
      <c r="H79" s="1013" t="s">
        <v>1344</v>
      </c>
      <c r="I79" s="828" t="s">
        <v>903</v>
      </c>
      <c r="J79" s="1065" t="s">
        <v>1024</v>
      </c>
      <c r="K79" s="1022" t="s">
        <v>1390</v>
      </c>
      <c r="L79" s="956" t="s">
        <v>1148</v>
      </c>
      <c r="M79" s="956" t="s">
        <v>1351</v>
      </c>
      <c r="N79" s="1063">
        <v>657.84</v>
      </c>
      <c r="O79" s="1063">
        <v>619</v>
      </c>
      <c r="P79" s="1063">
        <v>39</v>
      </c>
      <c r="Q79" s="1018" t="s">
        <v>859</v>
      </c>
      <c r="R79" s="1033">
        <f t="shared" si="5"/>
        <v>6.5784000000000009E-2</v>
      </c>
      <c r="S79" s="1012" t="s">
        <v>17</v>
      </c>
      <c r="T79" s="1012" t="s">
        <v>488</v>
      </c>
      <c r="U79" s="1027" t="s">
        <v>166</v>
      </c>
      <c r="V79" s="1065" t="s">
        <v>1117</v>
      </c>
      <c r="X79" s="1051" t="s">
        <v>240</v>
      </c>
      <c r="Y79" s="1013" t="s">
        <v>490</v>
      </c>
      <c r="Z79" s="1013"/>
      <c r="AA79" s="1013"/>
      <c r="AB79" s="1013"/>
      <c r="AC79" s="1013"/>
      <c r="AD79" s="1012"/>
      <c r="AE79" s="1010" t="s">
        <v>1649</v>
      </c>
      <c r="AF79" s="1010"/>
      <c r="AG79" s="1013"/>
      <c r="AH79" s="1053"/>
      <c r="AI79" s="1053"/>
      <c r="AJ79" s="1013"/>
      <c r="AK79" s="1085" t="s">
        <v>1349</v>
      </c>
      <c r="AL79" s="834" t="s">
        <v>1349</v>
      </c>
      <c r="AM79" s="801" t="s">
        <v>859</v>
      </c>
      <c r="AN79" s="834" t="s">
        <v>364</v>
      </c>
      <c r="AO79" s="834" t="s">
        <v>362</v>
      </c>
      <c r="AP79" s="834" t="s">
        <v>37</v>
      </c>
      <c r="AQ79" s="834" t="s">
        <v>370</v>
      </c>
      <c r="AR79" s="1012" t="s">
        <v>369</v>
      </c>
      <c r="AS79" s="1012" t="s">
        <v>1393</v>
      </c>
      <c r="AT79" s="1080" t="s">
        <v>166</v>
      </c>
      <c r="AU79" s="1079" t="s">
        <v>166</v>
      </c>
      <c r="AV79" s="1080" t="s">
        <v>1117</v>
      </c>
      <c r="AW79" s="1024" t="s">
        <v>166</v>
      </c>
      <c r="AX79" s="1024" t="s">
        <v>166</v>
      </c>
      <c r="AY79" s="1024" t="s">
        <v>166</v>
      </c>
      <c r="AZ79" s="956"/>
      <c r="BA79" s="956"/>
      <c r="BB79" s="956"/>
      <c r="BC79" s="1080" t="s">
        <v>374</v>
      </c>
      <c r="BD79" s="1079" t="s">
        <v>379</v>
      </c>
      <c r="BE79" s="1079" t="s">
        <v>376</v>
      </c>
      <c r="BF79" s="1013" t="s">
        <v>1451</v>
      </c>
      <c r="BG79" s="834" t="s">
        <v>380</v>
      </c>
      <c r="BH79" s="834" t="s">
        <v>380</v>
      </c>
      <c r="BI79" s="834" t="s">
        <v>381</v>
      </c>
    </row>
    <row r="80" spans="2:84" s="869" customFormat="1" ht="20.25" customHeight="1" x14ac:dyDescent="0.25">
      <c r="B80" s="1013"/>
      <c r="C80" s="1013"/>
      <c r="D80" s="1013"/>
      <c r="E80" s="956" t="s">
        <v>1319</v>
      </c>
      <c r="F80" s="1013" t="s">
        <v>1340</v>
      </c>
      <c r="G80" s="1100" t="s">
        <v>1025</v>
      </c>
      <c r="H80" s="1013" t="s">
        <v>1345</v>
      </c>
      <c r="I80" s="828" t="s">
        <v>906</v>
      </c>
      <c r="J80" s="1065" t="s">
        <v>1025</v>
      </c>
      <c r="K80" s="1043" t="s">
        <v>1388</v>
      </c>
      <c r="L80" s="956" t="s">
        <v>172</v>
      </c>
      <c r="M80" s="956" t="s">
        <v>1352</v>
      </c>
      <c r="N80" s="1063">
        <v>118.6</v>
      </c>
      <c r="O80" s="1063">
        <v>109</v>
      </c>
      <c r="P80" s="1063">
        <v>10</v>
      </c>
      <c r="Q80" s="1018" t="s">
        <v>859</v>
      </c>
      <c r="R80" s="1033">
        <f t="shared" si="5"/>
        <v>1.1859999999999999E-2</v>
      </c>
      <c r="S80" s="1012" t="s">
        <v>17</v>
      </c>
      <c r="T80" s="1012" t="s">
        <v>488</v>
      </c>
      <c r="U80" s="1027" t="s">
        <v>166</v>
      </c>
      <c r="V80" s="1065" t="s">
        <v>1117</v>
      </c>
      <c r="W80" s="1025"/>
      <c r="X80" s="1051" t="s">
        <v>240</v>
      </c>
      <c r="Y80" s="1013" t="s">
        <v>490</v>
      </c>
      <c r="Z80" s="1014"/>
      <c r="AA80" s="1014"/>
      <c r="AB80" s="1015"/>
      <c r="AC80" s="1015"/>
      <c r="AD80" s="1012"/>
      <c r="AE80" s="1010" t="s">
        <v>1650</v>
      </c>
      <c r="AF80" s="1010"/>
      <c r="AG80" s="1015"/>
      <c r="AH80" s="1107"/>
      <c r="AI80" s="1107"/>
      <c r="AJ80" s="1015"/>
      <c r="AK80" s="1085" t="s">
        <v>1349</v>
      </c>
      <c r="AL80" s="834" t="s">
        <v>1349</v>
      </c>
      <c r="AM80" s="801" t="s">
        <v>859</v>
      </c>
      <c r="AN80" s="834" t="s">
        <v>364</v>
      </c>
      <c r="AO80" s="834" t="s">
        <v>362</v>
      </c>
      <c r="AP80" s="834" t="s">
        <v>37</v>
      </c>
      <c r="AQ80" s="834" t="s">
        <v>370</v>
      </c>
      <c r="AR80" s="1012" t="s">
        <v>369</v>
      </c>
      <c r="AS80" s="1013" t="s">
        <v>1515</v>
      </c>
      <c r="AT80" s="1080" t="s">
        <v>166</v>
      </c>
      <c r="AU80" s="1079" t="s">
        <v>166</v>
      </c>
      <c r="AV80" s="1080" t="s">
        <v>1117</v>
      </c>
      <c r="AW80" s="1024" t="s">
        <v>166</v>
      </c>
      <c r="AX80" s="1024" t="s">
        <v>166</v>
      </c>
      <c r="AY80" s="1024" t="s">
        <v>166</v>
      </c>
      <c r="AZ80" s="956"/>
      <c r="BA80" s="956"/>
      <c r="BB80" s="956"/>
      <c r="BC80" s="1080" t="s">
        <v>374</v>
      </c>
      <c r="BD80" s="1080" t="s">
        <v>378</v>
      </c>
      <c r="BE80" s="1079" t="s">
        <v>376</v>
      </c>
      <c r="BF80" s="1013" t="s">
        <v>1257</v>
      </c>
      <c r="BG80" s="834" t="s">
        <v>380</v>
      </c>
      <c r="BH80" s="834" t="s">
        <v>380</v>
      </c>
      <c r="BI80" s="834" t="s">
        <v>381</v>
      </c>
    </row>
    <row r="81" spans="2:84" s="869" customFormat="1" ht="20.25" customHeight="1" x14ac:dyDescent="0.25">
      <c r="B81" s="1013">
        <v>17</v>
      </c>
      <c r="C81" s="1013">
        <v>17</v>
      </c>
      <c r="D81" s="1013"/>
      <c r="E81" s="956" t="s">
        <v>1337</v>
      </c>
      <c r="F81" s="1013" t="s">
        <v>1339</v>
      </c>
      <c r="G81" s="1100" t="s">
        <v>331</v>
      </c>
      <c r="H81" s="1013" t="s">
        <v>1346</v>
      </c>
      <c r="I81" s="828" t="s">
        <v>907</v>
      </c>
      <c r="J81" s="1065" t="s">
        <v>331</v>
      </c>
      <c r="K81" s="1123" t="s">
        <v>1389</v>
      </c>
      <c r="L81" s="956" t="s">
        <v>473</v>
      </c>
      <c r="M81" s="956" t="s">
        <v>1353</v>
      </c>
      <c r="N81" s="1063">
        <v>741.46</v>
      </c>
      <c r="O81" s="1063">
        <v>707</v>
      </c>
      <c r="P81" s="1063">
        <v>34</v>
      </c>
      <c r="Q81" s="1018" t="s">
        <v>859</v>
      </c>
      <c r="R81" s="1033">
        <f t="shared" si="5"/>
        <v>7.4146000000000004E-2</v>
      </c>
      <c r="S81" s="1012" t="s">
        <v>57</v>
      </c>
      <c r="T81" s="1012" t="s">
        <v>488</v>
      </c>
      <c r="U81" s="1027" t="s">
        <v>166</v>
      </c>
      <c r="V81" s="1065" t="s">
        <v>1117</v>
      </c>
      <c r="X81" s="1051" t="s">
        <v>240</v>
      </c>
      <c r="Y81" s="1013" t="s">
        <v>490</v>
      </c>
      <c r="Z81" s="1059" t="s">
        <v>436</v>
      </c>
      <c r="AA81" s="1060"/>
      <c r="AB81" s="1062"/>
      <c r="AC81" s="1060"/>
      <c r="AD81" s="1012"/>
      <c r="AE81" s="1108" t="s">
        <v>1651</v>
      </c>
      <c r="AF81" s="1108"/>
      <c r="AG81" s="1062"/>
      <c r="AH81" s="1054">
        <v>27956</v>
      </c>
      <c r="AI81" s="1054"/>
      <c r="AJ81" s="1062"/>
      <c r="AK81" s="1085" t="s">
        <v>1349</v>
      </c>
      <c r="AL81" s="834" t="s">
        <v>1349</v>
      </c>
      <c r="AM81" s="801" t="s">
        <v>859</v>
      </c>
      <c r="AN81" s="834" t="s">
        <v>364</v>
      </c>
      <c r="AO81" s="834" t="s">
        <v>362</v>
      </c>
      <c r="AP81" s="834" t="s">
        <v>37</v>
      </c>
      <c r="AQ81" s="834" t="s">
        <v>370</v>
      </c>
      <c r="AR81" s="1012" t="s">
        <v>369</v>
      </c>
      <c r="AS81" s="1013" t="s">
        <v>1369</v>
      </c>
      <c r="AT81" s="1080" t="s">
        <v>166</v>
      </c>
      <c r="AU81" s="1079" t="s">
        <v>166</v>
      </c>
      <c r="AV81" s="1080" t="s">
        <v>1117</v>
      </c>
      <c r="AW81" s="1024" t="s">
        <v>166</v>
      </c>
      <c r="AX81" s="1024" t="s">
        <v>166</v>
      </c>
      <c r="AY81" s="1024" t="s">
        <v>166</v>
      </c>
      <c r="AZ81" s="956"/>
      <c r="BA81" s="956"/>
      <c r="BB81" s="956"/>
      <c r="BC81" s="1080" t="s">
        <v>374</v>
      </c>
      <c r="BD81" s="1080" t="s">
        <v>378</v>
      </c>
      <c r="BE81" s="1079" t="s">
        <v>376</v>
      </c>
      <c r="BF81" s="1013" t="s">
        <v>1257</v>
      </c>
      <c r="BG81" s="834" t="s">
        <v>380</v>
      </c>
      <c r="BH81" s="834" t="s">
        <v>380</v>
      </c>
      <c r="BI81" s="834" t="s">
        <v>381</v>
      </c>
    </row>
    <row r="82" spans="2:84" s="869" customFormat="1" ht="20.25" customHeight="1" x14ac:dyDescent="0.25">
      <c r="B82" s="1013"/>
      <c r="C82" s="1013"/>
      <c r="D82" s="1013"/>
      <c r="E82" s="956" t="s">
        <v>1338</v>
      </c>
      <c r="F82" s="1013" t="s">
        <v>1339</v>
      </c>
      <c r="G82" s="1100" t="s">
        <v>331</v>
      </c>
      <c r="H82" s="1013" t="s">
        <v>1346</v>
      </c>
      <c r="I82" s="828" t="s">
        <v>908</v>
      </c>
      <c r="J82" s="1065" t="s">
        <v>331</v>
      </c>
      <c r="K82" s="1124"/>
      <c r="L82" s="956" t="s">
        <v>175</v>
      </c>
      <c r="M82" s="956" t="s">
        <v>1354</v>
      </c>
      <c r="N82" s="1063">
        <v>615.05999999999995</v>
      </c>
      <c r="O82" s="1063">
        <v>605</v>
      </c>
      <c r="P82" s="1063">
        <v>10</v>
      </c>
      <c r="Q82" s="1018" t="s">
        <v>859</v>
      </c>
      <c r="R82" s="1033">
        <f t="shared" si="5"/>
        <v>6.1505999999999991E-2</v>
      </c>
      <c r="S82" s="1012" t="s">
        <v>57</v>
      </c>
      <c r="T82" s="1012" t="s">
        <v>488</v>
      </c>
      <c r="U82" s="1027" t="s">
        <v>166</v>
      </c>
      <c r="V82" s="1065" t="s">
        <v>1117</v>
      </c>
      <c r="X82" s="1051" t="s">
        <v>382</v>
      </c>
      <c r="Y82" s="1013" t="s">
        <v>490</v>
      </c>
      <c r="Z82" s="1059" t="s">
        <v>436</v>
      </c>
      <c r="AA82" s="1060"/>
      <c r="AB82" s="1062"/>
      <c r="AC82" s="1060"/>
      <c r="AD82" s="1012"/>
      <c r="AE82" s="1108" t="s">
        <v>493</v>
      </c>
      <c r="AF82" s="1108"/>
      <c r="AG82" s="1062"/>
      <c r="AH82" s="1054"/>
      <c r="AI82" s="1054"/>
      <c r="AJ82" s="1062"/>
      <c r="AK82" s="1085" t="s">
        <v>1349</v>
      </c>
      <c r="AL82" s="834" t="s">
        <v>1349</v>
      </c>
      <c r="AM82" s="801" t="s">
        <v>859</v>
      </c>
      <c r="AN82" s="834" t="s">
        <v>364</v>
      </c>
      <c r="AO82" s="834" t="s">
        <v>362</v>
      </c>
      <c r="AP82" s="834" t="s">
        <v>37</v>
      </c>
      <c r="AQ82" s="834" t="s">
        <v>370</v>
      </c>
      <c r="AR82" s="1012" t="s">
        <v>369</v>
      </c>
      <c r="AS82" s="1013" t="s">
        <v>1394</v>
      </c>
      <c r="AT82" s="1080" t="s">
        <v>166</v>
      </c>
      <c r="AU82" s="1079" t="s">
        <v>166</v>
      </c>
      <c r="AV82" s="1080" t="s">
        <v>1117</v>
      </c>
      <c r="AW82" s="1024" t="s">
        <v>166</v>
      </c>
      <c r="AX82" s="1024" t="s">
        <v>166</v>
      </c>
      <c r="AY82" s="1024" t="s">
        <v>166</v>
      </c>
      <c r="AZ82" s="956"/>
      <c r="BA82" s="956"/>
      <c r="BB82" s="956"/>
      <c r="BC82" s="1080" t="s">
        <v>374</v>
      </c>
      <c r="BD82" s="1080" t="s">
        <v>378</v>
      </c>
      <c r="BE82" s="1079" t="s">
        <v>376</v>
      </c>
      <c r="BF82" s="1013" t="s">
        <v>1257</v>
      </c>
      <c r="BG82" s="834" t="s">
        <v>380</v>
      </c>
      <c r="BH82" s="834" t="s">
        <v>380</v>
      </c>
      <c r="BI82" s="834" t="s">
        <v>381</v>
      </c>
    </row>
    <row r="83" spans="2:84" s="869" customFormat="1" ht="20.25" customHeight="1" x14ac:dyDescent="0.25">
      <c r="B83" s="1013"/>
      <c r="C83" s="1013"/>
      <c r="D83" s="1013"/>
      <c r="E83" s="956" t="s">
        <v>1320</v>
      </c>
      <c r="F83" s="1013" t="s">
        <v>1339</v>
      </c>
      <c r="G83" s="1100" t="s">
        <v>332</v>
      </c>
      <c r="H83" s="1013" t="s">
        <v>1346</v>
      </c>
      <c r="I83" s="828" t="s">
        <v>909</v>
      </c>
      <c r="J83" s="1065" t="s">
        <v>332</v>
      </c>
      <c r="K83" s="1124"/>
      <c r="L83" s="956" t="s">
        <v>437</v>
      </c>
      <c r="M83" s="956" t="s">
        <v>1355</v>
      </c>
      <c r="N83" s="1063">
        <v>799.21</v>
      </c>
      <c r="O83" s="1063"/>
      <c r="P83" s="1063"/>
      <c r="Q83" s="1018" t="s">
        <v>859</v>
      </c>
      <c r="R83" s="1033">
        <f t="shared" si="5"/>
        <v>7.9921000000000006E-2</v>
      </c>
      <c r="S83" s="1012" t="s">
        <v>57</v>
      </c>
      <c r="T83" s="1012" t="s">
        <v>488</v>
      </c>
      <c r="U83" s="1027" t="s">
        <v>166</v>
      </c>
      <c r="V83" s="1065" t="s">
        <v>1117</v>
      </c>
      <c r="X83" s="1051" t="s">
        <v>240</v>
      </c>
      <c r="Y83" s="1013" t="s">
        <v>480</v>
      </c>
      <c r="Z83" s="1059" t="s">
        <v>368</v>
      </c>
      <c r="AA83" s="1060" t="s">
        <v>447</v>
      </c>
      <c r="AB83" s="1062" t="s">
        <v>482</v>
      </c>
      <c r="AC83" s="1060" t="s">
        <v>448</v>
      </c>
      <c r="AD83" s="1012"/>
      <c r="AE83" s="1061" t="s">
        <v>1652</v>
      </c>
      <c r="AF83" s="1061"/>
      <c r="AG83" s="1062"/>
      <c r="AH83" s="1086">
        <v>28594</v>
      </c>
      <c r="AI83" s="1086"/>
      <c r="AJ83" s="1062"/>
      <c r="AK83" s="1085" t="s">
        <v>1349</v>
      </c>
      <c r="AL83" s="834" t="s">
        <v>1349</v>
      </c>
      <c r="AM83" s="801" t="s">
        <v>859</v>
      </c>
      <c r="AN83" s="834" t="s">
        <v>364</v>
      </c>
      <c r="AO83" s="834" t="s">
        <v>362</v>
      </c>
      <c r="AP83" s="834" t="s">
        <v>37</v>
      </c>
      <c r="AQ83" s="834" t="s">
        <v>370</v>
      </c>
      <c r="AR83" s="1012" t="s">
        <v>369</v>
      </c>
      <c r="AS83" s="1013" t="s">
        <v>1370</v>
      </c>
      <c r="AT83" s="1080" t="s">
        <v>166</v>
      </c>
      <c r="AU83" s="1079" t="s">
        <v>166</v>
      </c>
      <c r="AV83" s="1080" t="s">
        <v>1117</v>
      </c>
      <c r="AW83" s="1024" t="s">
        <v>166</v>
      </c>
      <c r="AX83" s="1024" t="s">
        <v>166</v>
      </c>
      <c r="AY83" s="1024" t="s">
        <v>166</v>
      </c>
      <c r="AZ83" s="956"/>
      <c r="BA83" s="956"/>
      <c r="BB83" s="956"/>
      <c r="BC83" s="1080" t="s">
        <v>374</v>
      </c>
      <c r="BD83" s="1080" t="s">
        <v>378</v>
      </c>
      <c r="BE83" s="1079" t="s">
        <v>376</v>
      </c>
      <c r="BF83" s="1013" t="s">
        <v>1257</v>
      </c>
      <c r="BG83" s="834" t="s">
        <v>380</v>
      </c>
      <c r="BH83" s="834" t="s">
        <v>380</v>
      </c>
      <c r="BI83" s="834" t="s">
        <v>381</v>
      </c>
    </row>
    <row r="84" spans="2:84" s="869" customFormat="1" ht="20.25" customHeight="1" x14ac:dyDescent="0.25">
      <c r="B84" s="1013"/>
      <c r="C84" s="1013"/>
      <c r="D84" s="1013"/>
      <c r="E84" s="956" t="s">
        <v>1321</v>
      </c>
      <c r="F84" s="1013" t="s">
        <v>1339</v>
      </c>
      <c r="G84" s="1100" t="s">
        <v>332</v>
      </c>
      <c r="H84" s="1013" t="s">
        <v>1346</v>
      </c>
      <c r="I84" s="828" t="s">
        <v>910</v>
      </c>
      <c r="J84" s="1065" t="s">
        <v>332</v>
      </c>
      <c r="K84" s="1124"/>
      <c r="L84" s="956" t="s">
        <v>432</v>
      </c>
      <c r="M84" s="956" t="s">
        <v>1354</v>
      </c>
      <c r="N84" s="1063">
        <v>195.7</v>
      </c>
      <c r="O84" s="1063">
        <v>0</v>
      </c>
      <c r="P84" s="1063">
        <v>196</v>
      </c>
      <c r="Q84" s="1018" t="s">
        <v>859</v>
      </c>
      <c r="R84" s="1033">
        <f t="shared" si="5"/>
        <v>1.9570000000000001E-2</v>
      </c>
      <c r="S84" s="1012" t="s">
        <v>57</v>
      </c>
      <c r="T84" s="1012" t="s">
        <v>488</v>
      </c>
      <c r="U84" s="1027" t="s">
        <v>166</v>
      </c>
      <c r="V84" s="1065" t="s">
        <v>1117</v>
      </c>
      <c r="Y84" s="1013" t="s">
        <v>490</v>
      </c>
      <c r="Z84" s="1059"/>
      <c r="AA84" s="1060"/>
      <c r="AB84" s="1062"/>
      <c r="AC84" s="1060"/>
      <c r="AD84" s="1012"/>
      <c r="AE84" s="1010" t="s">
        <v>822</v>
      </c>
      <c r="AF84" s="1010"/>
      <c r="AG84" s="1062"/>
      <c r="AH84" s="1054" t="s">
        <v>18</v>
      </c>
      <c r="AI84" s="1054"/>
      <c r="AJ84" s="1062"/>
      <c r="AK84" s="1085" t="s">
        <v>1349</v>
      </c>
      <c r="AL84" s="834" t="s">
        <v>1349</v>
      </c>
      <c r="AM84" s="801" t="s">
        <v>859</v>
      </c>
      <c r="AN84" s="834" t="s">
        <v>364</v>
      </c>
      <c r="AO84" s="834" t="s">
        <v>362</v>
      </c>
      <c r="AP84" s="834" t="s">
        <v>37</v>
      </c>
      <c r="AQ84" s="834" t="s">
        <v>370</v>
      </c>
      <c r="AR84" s="1012" t="s">
        <v>369</v>
      </c>
      <c r="AS84" s="1013" t="s">
        <v>1370</v>
      </c>
      <c r="AT84" s="1080" t="s">
        <v>166</v>
      </c>
      <c r="AU84" s="1079" t="s">
        <v>166</v>
      </c>
      <c r="AV84" s="1080" t="s">
        <v>1117</v>
      </c>
      <c r="AW84" s="1024" t="s">
        <v>166</v>
      </c>
      <c r="AX84" s="1024" t="s">
        <v>166</v>
      </c>
      <c r="AY84" s="1024" t="s">
        <v>166</v>
      </c>
      <c r="AZ84" s="956"/>
      <c r="BA84" s="956"/>
      <c r="BB84" s="956"/>
      <c r="BC84" s="1080" t="s">
        <v>374</v>
      </c>
      <c r="BD84" s="1080" t="s">
        <v>378</v>
      </c>
      <c r="BE84" s="1079" t="s">
        <v>376</v>
      </c>
      <c r="BF84" s="1013" t="s">
        <v>1257</v>
      </c>
      <c r="BG84" s="834" t="s">
        <v>380</v>
      </c>
      <c r="BH84" s="834" t="s">
        <v>380</v>
      </c>
      <c r="BI84" s="834" t="s">
        <v>381</v>
      </c>
    </row>
    <row r="85" spans="2:84" s="869" customFormat="1" ht="20.25" customHeight="1" x14ac:dyDescent="0.25">
      <c r="B85" s="1013"/>
      <c r="C85" s="1013"/>
      <c r="D85" s="1013"/>
      <c r="E85" s="956" t="s">
        <v>1321</v>
      </c>
      <c r="F85" s="1013" t="s">
        <v>1339</v>
      </c>
      <c r="G85" s="1100" t="s">
        <v>332</v>
      </c>
      <c r="H85" s="1013" t="s">
        <v>1346</v>
      </c>
      <c r="I85" s="828" t="s">
        <v>911</v>
      </c>
      <c r="J85" s="1065" t="s">
        <v>332</v>
      </c>
      <c r="K85" s="1124"/>
      <c r="L85" s="956" t="s">
        <v>473</v>
      </c>
      <c r="M85" s="956" t="s">
        <v>1355</v>
      </c>
      <c r="N85" s="1063">
        <v>464.2</v>
      </c>
      <c r="O85" s="1063">
        <v>464</v>
      </c>
      <c r="P85" s="1063">
        <v>0</v>
      </c>
      <c r="Q85" s="1018" t="s">
        <v>859</v>
      </c>
      <c r="R85" s="1033">
        <f t="shared" si="5"/>
        <v>4.6419999999999996E-2</v>
      </c>
      <c r="S85" s="1012" t="s">
        <v>57</v>
      </c>
      <c r="T85" s="1012" t="s">
        <v>488</v>
      </c>
      <c r="U85" s="1027" t="s">
        <v>166</v>
      </c>
      <c r="V85" s="1065" t="s">
        <v>1117</v>
      </c>
      <c r="X85" s="1013" t="s">
        <v>382</v>
      </c>
      <c r="Y85" s="1013" t="s">
        <v>490</v>
      </c>
      <c r="Z85" s="1059"/>
      <c r="AA85" s="1060"/>
      <c r="AB85" s="1062"/>
      <c r="AC85" s="1060"/>
      <c r="AD85" s="1012"/>
      <c r="AE85" s="1010" t="s">
        <v>822</v>
      </c>
      <c r="AF85" s="1010"/>
      <c r="AG85" s="1062"/>
      <c r="AH85" s="1054" t="s">
        <v>18</v>
      </c>
      <c r="AI85" s="1054"/>
      <c r="AJ85" s="1062"/>
      <c r="AK85" s="1085" t="s">
        <v>1349</v>
      </c>
      <c r="AL85" s="834" t="s">
        <v>1349</v>
      </c>
      <c r="AM85" s="801" t="s">
        <v>859</v>
      </c>
      <c r="AN85" s="834" t="s">
        <v>364</v>
      </c>
      <c r="AO85" s="834" t="s">
        <v>362</v>
      </c>
      <c r="AP85" s="834" t="s">
        <v>37</v>
      </c>
      <c r="AQ85" s="834" t="s">
        <v>370</v>
      </c>
      <c r="AR85" s="1012" t="s">
        <v>369</v>
      </c>
      <c r="AS85" s="1013" t="s">
        <v>1371</v>
      </c>
      <c r="AT85" s="1080" t="s">
        <v>166</v>
      </c>
      <c r="AU85" s="1079" t="s">
        <v>166</v>
      </c>
      <c r="AV85" s="1080" t="s">
        <v>1117</v>
      </c>
      <c r="AW85" s="1024" t="s">
        <v>166</v>
      </c>
      <c r="AX85" s="1024" t="s">
        <v>166</v>
      </c>
      <c r="AY85" s="1024" t="s">
        <v>166</v>
      </c>
      <c r="AZ85" s="956"/>
      <c r="BA85" s="956"/>
      <c r="BB85" s="956"/>
      <c r="BC85" s="1080" t="s">
        <v>374</v>
      </c>
      <c r="BD85" s="1080" t="s">
        <v>378</v>
      </c>
      <c r="BE85" s="1079" t="s">
        <v>376</v>
      </c>
      <c r="BF85" s="1013" t="s">
        <v>1257</v>
      </c>
      <c r="BG85" s="834" t="s">
        <v>380</v>
      </c>
      <c r="BH85" s="834" t="s">
        <v>380</v>
      </c>
      <c r="BI85" s="834" t="s">
        <v>381</v>
      </c>
    </row>
    <row r="86" spans="2:84" s="869" customFormat="1" ht="20.25" customHeight="1" x14ac:dyDescent="0.25">
      <c r="B86" s="1013">
        <v>18</v>
      </c>
      <c r="C86" s="1013">
        <v>18</v>
      </c>
      <c r="D86" s="1013"/>
      <c r="E86" s="956" t="s">
        <v>1321</v>
      </c>
      <c r="F86" s="1013" t="s">
        <v>1339</v>
      </c>
      <c r="G86" s="1100" t="s">
        <v>332</v>
      </c>
      <c r="H86" s="1013" t="s">
        <v>1346</v>
      </c>
      <c r="I86" s="828" t="s">
        <v>912</v>
      </c>
      <c r="J86" s="1065" t="s">
        <v>332</v>
      </c>
      <c r="K86" s="1124"/>
      <c r="L86" s="956" t="s">
        <v>473</v>
      </c>
      <c r="M86" s="956" t="s">
        <v>1355</v>
      </c>
      <c r="N86" s="1063">
        <v>765.14</v>
      </c>
      <c r="O86" s="1063">
        <v>751</v>
      </c>
      <c r="P86" s="1063">
        <v>14</v>
      </c>
      <c r="Q86" s="1018" t="s">
        <v>859</v>
      </c>
      <c r="R86" s="1033">
        <f t="shared" si="5"/>
        <v>7.6513999999999999E-2</v>
      </c>
      <c r="S86" s="1012" t="s">
        <v>57</v>
      </c>
      <c r="T86" s="1012" t="s">
        <v>488</v>
      </c>
      <c r="U86" s="1027" t="s">
        <v>166</v>
      </c>
      <c r="V86" s="1065" t="s">
        <v>1117</v>
      </c>
      <c r="X86" s="1051" t="s">
        <v>240</v>
      </c>
      <c r="Y86" s="1013" t="s">
        <v>490</v>
      </c>
      <c r="Z86" s="1059"/>
      <c r="AA86" s="1060"/>
      <c r="AB86" s="1062"/>
      <c r="AC86" s="1060"/>
      <c r="AD86" s="1012"/>
      <c r="AE86" s="1010" t="s">
        <v>822</v>
      </c>
      <c r="AF86" s="1010"/>
      <c r="AG86" s="1062"/>
      <c r="AH86" s="1054" t="s">
        <v>18</v>
      </c>
      <c r="AI86" s="1054"/>
      <c r="AJ86" s="1062"/>
      <c r="AK86" s="1085" t="s">
        <v>1349</v>
      </c>
      <c r="AL86" s="834" t="s">
        <v>1349</v>
      </c>
      <c r="AM86" s="801" t="s">
        <v>859</v>
      </c>
      <c r="AN86" s="834" t="s">
        <v>364</v>
      </c>
      <c r="AO86" s="834" t="s">
        <v>362</v>
      </c>
      <c r="AP86" s="834" t="s">
        <v>37</v>
      </c>
      <c r="AQ86" s="834" t="s">
        <v>370</v>
      </c>
      <c r="AR86" s="1012" t="s">
        <v>369</v>
      </c>
      <c r="AS86" s="1013" t="s">
        <v>1372</v>
      </c>
      <c r="AT86" s="1080" t="s">
        <v>166</v>
      </c>
      <c r="AU86" s="1079" t="s">
        <v>166</v>
      </c>
      <c r="AV86" s="1080" t="s">
        <v>1117</v>
      </c>
      <c r="AW86" s="1024" t="s">
        <v>166</v>
      </c>
      <c r="AX86" s="1024" t="s">
        <v>166</v>
      </c>
      <c r="AY86" s="1024" t="s">
        <v>166</v>
      </c>
      <c r="AZ86" s="1087"/>
      <c r="BA86" s="1087"/>
      <c r="BB86" s="1087"/>
      <c r="BC86" s="1080" t="s">
        <v>374</v>
      </c>
      <c r="BD86" s="1080" t="s">
        <v>378</v>
      </c>
      <c r="BE86" s="1079" t="s">
        <v>376</v>
      </c>
      <c r="BF86" s="1011" t="s">
        <v>1257</v>
      </c>
      <c r="BG86" s="834" t="s">
        <v>380</v>
      </c>
      <c r="BH86" s="834" t="s">
        <v>380</v>
      </c>
      <c r="BI86" s="834" t="s">
        <v>381</v>
      </c>
    </row>
    <row r="87" spans="2:84" s="834" customFormat="1" ht="20.25" customHeight="1" x14ac:dyDescent="0.25">
      <c r="B87" s="1013"/>
      <c r="C87" s="1013"/>
      <c r="D87" s="1013"/>
      <c r="E87" s="956" t="s">
        <v>1321</v>
      </c>
      <c r="F87" s="1013" t="s">
        <v>1339</v>
      </c>
      <c r="G87" s="1100" t="s">
        <v>332</v>
      </c>
      <c r="H87" s="1013" t="s">
        <v>1346</v>
      </c>
      <c r="I87" s="828" t="s">
        <v>913</v>
      </c>
      <c r="J87" s="1065" t="s">
        <v>332</v>
      </c>
      <c r="K87" s="1124"/>
      <c r="L87" s="956" t="s">
        <v>473</v>
      </c>
      <c r="M87" s="956" t="s">
        <v>1356</v>
      </c>
      <c r="N87" s="1063">
        <v>235.96</v>
      </c>
      <c r="O87" s="1063">
        <v>201</v>
      </c>
      <c r="P87" s="1063">
        <v>35</v>
      </c>
      <c r="Q87" s="1018" t="s">
        <v>859</v>
      </c>
      <c r="R87" s="1033">
        <f t="shared" si="5"/>
        <v>2.3596000000000002E-2</v>
      </c>
      <c r="S87" s="1012" t="s">
        <v>57</v>
      </c>
      <c r="T87" s="1012" t="s">
        <v>488</v>
      </c>
      <c r="U87" s="1027" t="s">
        <v>166</v>
      </c>
      <c r="V87" s="1065" t="s">
        <v>1117</v>
      </c>
      <c r="W87" s="1012"/>
      <c r="X87" s="1051" t="s">
        <v>240</v>
      </c>
      <c r="Y87" s="1013" t="s">
        <v>490</v>
      </c>
      <c r="Z87" s="1059"/>
      <c r="AA87" s="1060"/>
      <c r="AB87" s="1062"/>
      <c r="AC87" s="1060"/>
      <c r="AD87" s="1012"/>
      <c r="AE87" s="1010" t="s">
        <v>822</v>
      </c>
      <c r="AF87" s="1010"/>
      <c r="AG87" s="1062"/>
      <c r="AH87" s="1054" t="s">
        <v>18</v>
      </c>
      <c r="AI87" s="1054"/>
      <c r="AJ87" s="1062"/>
      <c r="AK87" s="1085" t="s">
        <v>1349</v>
      </c>
      <c r="AL87" s="834" t="s">
        <v>1349</v>
      </c>
      <c r="AM87" s="801" t="s">
        <v>859</v>
      </c>
      <c r="AN87" s="834" t="s">
        <v>364</v>
      </c>
      <c r="AO87" s="834" t="s">
        <v>362</v>
      </c>
      <c r="AP87" s="834" t="s">
        <v>37</v>
      </c>
      <c r="AQ87" s="834" t="s">
        <v>370</v>
      </c>
      <c r="AR87" s="1012" t="s">
        <v>369</v>
      </c>
      <c r="AS87" s="1012" t="s">
        <v>1395</v>
      </c>
      <c r="AT87" s="1080" t="s">
        <v>166</v>
      </c>
      <c r="AU87" s="1079" t="s">
        <v>166</v>
      </c>
      <c r="AV87" s="1080" t="s">
        <v>1117</v>
      </c>
      <c r="AW87" s="1024" t="s">
        <v>166</v>
      </c>
      <c r="AX87" s="1024" t="s">
        <v>166</v>
      </c>
      <c r="AY87" s="1024" t="s">
        <v>166</v>
      </c>
      <c r="AZ87" s="801"/>
      <c r="BA87" s="801"/>
      <c r="BB87" s="801"/>
      <c r="BC87" s="1080" t="s">
        <v>374</v>
      </c>
      <c r="BD87" s="1080" t="s">
        <v>378</v>
      </c>
      <c r="BE87" s="1079" t="s">
        <v>376</v>
      </c>
      <c r="BF87" s="1012" t="s">
        <v>1257</v>
      </c>
      <c r="BG87" s="834" t="s">
        <v>380</v>
      </c>
      <c r="BH87" s="834" t="s">
        <v>380</v>
      </c>
      <c r="BI87" s="834" t="s">
        <v>381</v>
      </c>
      <c r="BN87" s="869"/>
    </row>
    <row r="88" spans="2:84" s="834" customFormat="1" ht="20.25" customHeight="1" x14ac:dyDescent="0.25">
      <c r="B88" s="1013">
        <v>26</v>
      </c>
      <c r="C88" s="1013">
        <v>26</v>
      </c>
      <c r="D88" s="1013"/>
      <c r="E88" s="956" t="s">
        <v>1322</v>
      </c>
      <c r="F88" s="1013" t="s">
        <v>1339</v>
      </c>
      <c r="G88" s="1100" t="s">
        <v>1026</v>
      </c>
      <c r="H88" s="1013" t="s">
        <v>1346</v>
      </c>
      <c r="I88" s="828" t="s">
        <v>914</v>
      </c>
      <c r="J88" s="1065" t="s">
        <v>1026</v>
      </c>
      <c r="K88" s="1124"/>
      <c r="L88" s="956" t="s">
        <v>473</v>
      </c>
      <c r="M88" s="956" t="s">
        <v>1353</v>
      </c>
      <c r="N88" s="1121">
        <v>1693.76</v>
      </c>
      <c r="O88" s="1121">
        <v>1494</v>
      </c>
      <c r="P88" s="1121">
        <v>200</v>
      </c>
      <c r="Q88" s="1018" t="s">
        <v>859</v>
      </c>
      <c r="R88" s="1033">
        <f t="shared" si="5"/>
        <v>0.169376</v>
      </c>
      <c r="S88" s="1012" t="s">
        <v>57</v>
      </c>
      <c r="T88" s="1012" t="s">
        <v>488</v>
      </c>
      <c r="U88" s="1027" t="s">
        <v>166</v>
      </c>
      <c r="V88" s="1065" t="s">
        <v>1117</v>
      </c>
      <c r="W88" s="1012"/>
      <c r="X88" s="1051" t="s">
        <v>240</v>
      </c>
      <c r="Y88" s="1013" t="s">
        <v>490</v>
      </c>
      <c r="Z88" s="1059"/>
      <c r="AA88" s="1060"/>
      <c r="AB88" s="1062"/>
      <c r="AC88" s="1060"/>
      <c r="AD88" s="1012"/>
      <c r="AE88" s="1108" t="s">
        <v>1653</v>
      </c>
      <c r="AF88" s="1108"/>
      <c r="AG88" s="1062"/>
      <c r="AH88" s="1054" t="s">
        <v>18</v>
      </c>
      <c r="AI88" s="1054"/>
      <c r="AJ88" s="1062"/>
      <c r="AK88" s="1085" t="s">
        <v>1349</v>
      </c>
      <c r="AL88" s="834" t="s">
        <v>1349</v>
      </c>
      <c r="AM88" s="801" t="s">
        <v>859</v>
      </c>
      <c r="AN88" s="834" t="s">
        <v>364</v>
      </c>
      <c r="AO88" s="834" t="s">
        <v>362</v>
      </c>
      <c r="AP88" s="834" t="s">
        <v>37</v>
      </c>
      <c r="AQ88" s="834" t="s">
        <v>370</v>
      </c>
      <c r="AR88" s="1012" t="s">
        <v>369</v>
      </c>
      <c r="AS88" s="1012" t="s">
        <v>1396</v>
      </c>
      <c r="AT88" s="1080" t="s">
        <v>166</v>
      </c>
      <c r="AU88" s="1079" t="s">
        <v>166</v>
      </c>
      <c r="AV88" s="1080" t="s">
        <v>1117</v>
      </c>
      <c r="AW88" s="1024" t="s">
        <v>166</v>
      </c>
      <c r="AX88" s="1024" t="s">
        <v>166</v>
      </c>
      <c r="AY88" s="1024" t="s">
        <v>166</v>
      </c>
      <c r="AZ88" s="801"/>
      <c r="BA88" s="801"/>
      <c r="BB88" s="801"/>
      <c r="BC88" s="1080" t="s">
        <v>374</v>
      </c>
      <c r="BD88" s="1080" t="s">
        <v>378</v>
      </c>
      <c r="BE88" s="1079" t="s">
        <v>376</v>
      </c>
      <c r="BF88" s="1012" t="s">
        <v>1257</v>
      </c>
      <c r="BG88" s="834" t="s">
        <v>380</v>
      </c>
      <c r="BH88" s="834" t="s">
        <v>380</v>
      </c>
      <c r="BI88" s="834" t="s">
        <v>381</v>
      </c>
      <c r="BN88" s="869"/>
    </row>
    <row r="89" spans="2:84" s="869" customFormat="1" ht="20.25" customHeight="1" x14ac:dyDescent="0.25">
      <c r="B89" s="1013">
        <v>9</v>
      </c>
      <c r="C89" s="1013">
        <v>9</v>
      </c>
      <c r="D89" s="1013"/>
      <c r="E89" s="956" t="s">
        <v>1322</v>
      </c>
      <c r="F89" s="1013" t="s">
        <v>1339</v>
      </c>
      <c r="G89" s="1100" t="s">
        <v>1026</v>
      </c>
      <c r="H89" s="1013" t="s">
        <v>1346</v>
      </c>
      <c r="I89" s="828" t="s">
        <v>915</v>
      </c>
      <c r="J89" s="1065" t="s">
        <v>1026</v>
      </c>
      <c r="K89" s="1124"/>
      <c r="L89" s="956" t="s">
        <v>473</v>
      </c>
      <c r="M89" s="956" t="s">
        <v>1353</v>
      </c>
      <c r="N89" s="1121"/>
      <c r="O89" s="1121"/>
      <c r="P89" s="1121"/>
      <c r="Q89" s="1018" t="s">
        <v>859</v>
      </c>
      <c r="R89" s="1033">
        <f t="shared" si="5"/>
        <v>0</v>
      </c>
      <c r="S89" s="1012" t="s">
        <v>57</v>
      </c>
      <c r="T89" s="1012" t="s">
        <v>488</v>
      </c>
      <c r="U89" s="1027" t="s">
        <v>166</v>
      </c>
      <c r="V89" s="1065" t="s">
        <v>1117</v>
      </c>
      <c r="X89" s="1051" t="s">
        <v>240</v>
      </c>
      <c r="Y89" s="1013" t="s">
        <v>490</v>
      </c>
      <c r="Z89" s="1059"/>
      <c r="AA89" s="1060"/>
      <c r="AB89" s="1062"/>
      <c r="AC89" s="1060"/>
      <c r="AD89" s="1012"/>
      <c r="AE89" s="1010" t="s">
        <v>822</v>
      </c>
      <c r="AF89" s="1010"/>
      <c r="AG89" s="1062"/>
      <c r="AH89" s="1054" t="s">
        <v>18</v>
      </c>
      <c r="AI89" s="1054"/>
      <c r="AJ89" s="1062"/>
      <c r="AK89" s="1085" t="s">
        <v>1349</v>
      </c>
      <c r="AL89" s="834" t="s">
        <v>1349</v>
      </c>
      <c r="AM89" s="801" t="s">
        <v>859</v>
      </c>
      <c r="AN89" s="834" t="s">
        <v>364</v>
      </c>
      <c r="AO89" s="834" t="s">
        <v>362</v>
      </c>
      <c r="AP89" s="834" t="s">
        <v>37</v>
      </c>
      <c r="AQ89" s="834" t="s">
        <v>370</v>
      </c>
      <c r="AR89" s="1012" t="s">
        <v>369</v>
      </c>
      <c r="AS89" s="1013" t="s">
        <v>1397</v>
      </c>
      <c r="AT89" s="1080" t="s">
        <v>166</v>
      </c>
      <c r="AU89" s="1079" t="s">
        <v>166</v>
      </c>
      <c r="AV89" s="1080" t="s">
        <v>1117</v>
      </c>
      <c r="AW89" s="1024" t="s">
        <v>166</v>
      </c>
      <c r="AX89" s="1024" t="s">
        <v>166</v>
      </c>
      <c r="AY89" s="1024" t="s">
        <v>166</v>
      </c>
      <c r="AZ89" s="956"/>
      <c r="BA89" s="956"/>
      <c r="BB89" s="956"/>
      <c r="BC89" s="1080" t="s">
        <v>374</v>
      </c>
      <c r="BD89" s="1080" t="s">
        <v>378</v>
      </c>
      <c r="BE89" s="1079" t="s">
        <v>376</v>
      </c>
      <c r="BF89" s="1013" t="s">
        <v>1257</v>
      </c>
      <c r="BG89" s="834" t="s">
        <v>380</v>
      </c>
      <c r="BH89" s="834" t="s">
        <v>380</v>
      </c>
      <c r="BI89" s="834" t="s">
        <v>381</v>
      </c>
    </row>
    <row r="90" spans="2:84" s="869" customFormat="1" ht="20.25" customHeight="1" x14ac:dyDescent="0.25">
      <c r="B90" s="1013"/>
      <c r="C90" s="1013"/>
      <c r="D90" s="1013"/>
      <c r="E90" s="956" t="s">
        <v>1322</v>
      </c>
      <c r="F90" s="1013" t="s">
        <v>1339</v>
      </c>
      <c r="G90" s="1100" t="s">
        <v>1026</v>
      </c>
      <c r="H90" s="1013" t="s">
        <v>1346</v>
      </c>
      <c r="I90" s="828" t="s">
        <v>916</v>
      </c>
      <c r="J90" s="1065" t="s">
        <v>1026</v>
      </c>
      <c r="K90" s="1125"/>
      <c r="L90" s="956" t="s">
        <v>473</v>
      </c>
      <c r="M90" s="956" t="s">
        <v>1353</v>
      </c>
      <c r="N90" s="1121"/>
      <c r="O90" s="1121"/>
      <c r="P90" s="1121"/>
      <c r="Q90" s="1018" t="s">
        <v>859</v>
      </c>
      <c r="R90" s="1033">
        <f t="shared" si="5"/>
        <v>0</v>
      </c>
      <c r="S90" s="1012" t="s">
        <v>57</v>
      </c>
      <c r="T90" s="1012" t="s">
        <v>488</v>
      </c>
      <c r="U90" s="1027" t="s">
        <v>166</v>
      </c>
      <c r="V90" s="1065" t="s">
        <v>1117</v>
      </c>
      <c r="X90" s="1051" t="s">
        <v>240</v>
      </c>
      <c r="Y90" s="1013" t="s">
        <v>490</v>
      </c>
      <c r="Z90" s="1059"/>
      <c r="AA90" s="1060"/>
      <c r="AB90" s="1062"/>
      <c r="AC90" s="1060"/>
      <c r="AD90" s="1012"/>
      <c r="AE90" s="1010" t="s">
        <v>822</v>
      </c>
      <c r="AF90" s="1010"/>
      <c r="AG90" s="1062"/>
      <c r="AH90" s="1054" t="s">
        <v>18</v>
      </c>
      <c r="AI90" s="1054"/>
      <c r="AJ90" s="1062"/>
      <c r="AK90" s="1085" t="s">
        <v>1349</v>
      </c>
      <c r="AL90" s="834" t="s">
        <v>1349</v>
      </c>
      <c r="AM90" s="801" t="s">
        <v>859</v>
      </c>
      <c r="AN90" s="834" t="s">
        <v>364</v>
      </c>
      <c r="AO90" s="834" t="s">
        <v>362</v>
      </c>
      <c r="AP90" s="834" t="s">
        <v>37</v>
      </c>
      <c r="AQ90" s="834" t="s">
        <v>370</v>
      </c>
      <c r="AR90" s="1012" t="s">
        <v>369</v>
      </c>
      <c r="AS90" s="1013" t="s">
        <v>1373</v>
      </c>
      <c r="AT90" s="1080" t="s">
        <v>166</v>
      </c>
      <c r="AU90" s="1079" t="s">
        <v>166</v>
      </c>
      <c r="AV90" s="1080" t="s">
        <v>1117</v>
      </c>
      <c r="AW90" s="1024" t="s">
        <v>166</v>
      </c>
      <c r="AX90" s="1024" t="s">
        <v>166</v>
      </c>
      <c r="AY90" s="1024" t="s">
        <v>166</v>
      </c>
      <c r="AZ90" s="956"/>
      <c r="BA90" s="956"/>
      <c r="BB90" s="956"/>
      <c r="BC90" s="1080" t="s">
        <v>374</v>
      </c>
      <c r="BD90" s="1080" t="s">
        <v>378</v>
      </c>
      <c r="BE90" s="1079" t="s">
        <v>376</v>
      </c>
      <c r="BF90" s="1013" t="s">
        <v>1257</v>
      </c>
      <c r="BG90" s="834" t="s">
        <v>380</v>
      </c>
      <c r="BH90" s="834" t="s">
        <v>380</v>
      </c>
      <c r="BI90" s="834" t="s">
        <v>381</v>
      </c>
    </row>
    <row r="91" spans="2:84" s="869" customFormat="1" ht="20.25" customHeight="1" x14ac:dyDescent="0.25">
      <c r="B91" s="1013">
        <v>28</v>
      </c>
      <c r="C91" s="1013">
        <v>28</v>
      </c>
      <c r="D91" s="1013"/>
      <c r="E91" s="956" t="s">
        <v>1323</v>
      </c>
      <c r="F91" s="1013" t="s">
        <v>1341</v>
      </c>
      <c r="G91" s="1100" t="s">
        <v>334</v>
      </c>
      <c r="H91" s="1013" t="s">
        <v>1347</v>
      </c>
      <c r="I91" s="828" t="s">
        <v>917</v>
      </c>
      <c r="J91" s="1065" t="s">
        <v>334</v>
      </c>
      <c r="K91" s="1022" t="s">
        <v>1389</v>
      </c>
      <c r="L91" s="956" t="s">
        <v>458</v>
      </c>
      <c r="M91" s="956" t="s">
        <v>1353</v>
      </c>
      <c r="N91" s="1063">
        <v>1397</v>
      </c>
      <c r="O91" s="1063">
        <v>1341</v>
      </c>
      <c r="P91" s="1063">
        <v>56</v>
      </c>
      <c r="Q91" s="1018" t="s">
        <v>859</v>
      </c>
      <c r="R91" s="1033">
        <f t="shared" si="5"/>
        <v>0.13969999999999999</v>
      </c>
      <c r="S91" s="1012" t="s">
        <v>57</v>
      </c>
      <c r="T91" s="1012" t="s">
        <v>488</v>
      </c>
      <c r="U91" s="1027" t="s">
        <v>166</v>
      </c>
      <c r="V91" s="1065" t="s">
        <v>1117</v>
      </c>
      <c r="X91" s="1013" t="s">
        <v>240</v>
      </c>
      <c r="Y91" s="1012" t="s">
        <v>949</v>
      </c>
      <c r="Z91" s="1059" t="s">
        <v>368</v>
      </c>
      <c r="AA91" s="1060" t="s">
        <v>481</v>
      </c>
      <c r="AB91" s="1062" t="s">
        <v>482</v>
      </c>
      <c r="AC91" s="1060" t="s">
        <v>483</v>
      </c>
      <c r="AD91" s="1012" t="s">
        <v>449</v>
      </c>
      <c r="AE91" s="1010">
        <v>272700</v>
      </c>
      <c r="AF91" s="1010"/>
      <c r="AG91" s="1062"/>
      <c r="AH91" s="1054">
        <v>19631.5</v>
      </c>
      <c r="AI91" s="1054"/>
      <c r="AJ91" s="1062"/>
      <c r="AK91" s="1085" t="s">
        <v>1349</v>
      </c>
      <c r="AL91" s="834" t="s">
        <v>1349</v>
      </c>
      <c r="AM91" s="801" t="s">
        <v>859</v>
      </c>
      <c r="AN91" s="834" t="s">
        <v>364</v>
      </c>
      <c r="AO91" s="834" t="s">
        <v>362</v>
      </c>
      <c r="AP91" s="834" t="s">
        <v>37</v>
      </c>
      <c r="AQ91" s="834" t="s">
        <v>370</v>
      </c>
      <c r="AR91" s="1012" t="s">
        <v>369</v>
      </c>
      <c r="AS91" s="1013" t="s">
        <v>1492</v>
      </c>
      <c r="AT91" s="1080" t="s">
        <v>166</v>
      </c>
      <c r="AU91" s="1079" t="s">
        <v>166</v>
      </c>
      <c r="AV91" s="1080" t="s">
        <v>1117</v>
      </c>
      <c r="AW91" s="1024" t="s">
        <v>166</v>
      </c>
      <c r="AX91" s="1024" t="s">
        <v>166</v>
      </c>
      <c r="AY91" s="1024" t="s">
        <v>166</v>
      </c>
      <c r="AZ91" s="956"/>
      <c r="BA91" s="956"/>
      <c r="BB91" s="956"/>
      <c r="BC91" s="1080" t="s">
        <v>374</v>
      </c>
      <c r="BD91" s="1080" t="s">
        <v>378</v>
      </c>
      <c r="BE91" s="1079" t="s">
        <v>376</v>
      </c>
      <c r="BF91" s="1013" t="s">
        <v>1451</v>
      </c>
      <c r="BG91" s="834" t="s">
        <v>380</v>
      </c>
      <c r="BH91" s="834" t="s">
        <v>380</v>
      </c>
      <c r="BI91" s="834" t="s">
        <v>381</v>
      </c>
    </row>
    <row r="92" spans="2:84" s="869" customFormat="1" ht="20.25" customHeight="1" x14ac:dyDescent="0.25">
      <c r="B92" s="1012"/>
      <c r="C92" s="1012"/>
      <c r="D92" s="1012"/>
      <c r="E92" s="1012" t="s">
        <v>1324</v>
      </c>
      <c r="F92" s="1012" t="s">
        <v>1342</v>
      </c>
      <c r="G92" s="1100" t="s">
        <v>308</v>
      </c>
      <c r="H92" s="1012" t="s">
        <v>1324</v>
      </c>
      <c r="I92" s="834" t="s">
        <v>918</v>
      </c>
      <c r="J92" s="1065" t="s">
        <v>308</v>
      </c>
      <c r="K92" s="1022" t="s">
        <v>1390</v>
      </c>
      <c r="L92" s="834" t="s">
        <v>121</v>
      </c>
      <c r="M92" s="834" t="s">
        <v>1257</v>
      </c>
      <c r="N92" s="1018">
        <v>175</v>
      </c>
      <c r="O92" s="1018"/>
      <c r="P92" s="1018"/>
      <c r="Q92" s="1018"/>
      <c r="R92" s="1033"/>
      <c r="S92" s="1012" t="s">
        <v>136</v>
      </c>
      <c r="T92" s="1012" t="s">
        <v>488</v>
      </c>
      <c r="U92" s="1027" t="s">
        <v>166</v>
      </c>
      <c r="V92" s="1065" t="s">
        <v>1117</v>
      </c>
      <c r="W92" s="834"/>
      <c r="X92" s="834"/>
      <c r="Y92" s="1012" t="s">
        <v>949</v>
      </c>
      <c r="Z92" s="1046">
        <v>41623</v>
      </c>
      <c r="AA92" s="1012" t="s">
        <v>153</v>
      </c>
      <c r="AB92" s="1016" t="s">
        <v>154</v>
      </c>
      <c r="AC92" s="1046">
        <v>43448</v>
      </c>
      <c r="AD92" s="1012" t="s">
        <v>449</v>
      </c>
      <c r="AE92" s="1017" t="s">
        <v>847</v>
      </c>
      <c r="AF92" s="1017"/>
      <c r="AG92" s="1012" t="s">
        <v>859</v>
      </c>
      <c r="AH92" s="1054"/>
      <c r="AI92" s="1054"/>
      <c r="AJ92" s="1012" t="s">
        <v>859</v>
      </c>
      <c r="AK92" s="1085" t="s">
        <v>400</v>
      </c>
      <c r="AL92" s="1050" t="s">
        <v>399</v>
      </c>
      <c r="AM92" s="801" t="s">
        <v>859</v>
      </c>
      <c r="AN92" s="834" t="s">
        <v>364</v>
      </c>
      <c r="AO92" s="834" t="s">
        <v>362</v>
      </c>
      <c r="AP92" s="834" t="s">
        <v>37</v>
      </c>
      <c r="AQ92" s="834" t="s">
        <v>370</v>
      </c>
      <c r="AR92" s="1012" t="s">
        <v>1480</v>
      </c>
      <c r="AS92" s="1013" t="s">
        <v>859</v>
      </c>
      <c r="AT92" s="1080" t="s">
        <v>166</v>
      </c>
      <c r="AU92" s="1079" t="s">
        <v>166</v>
      </c>
      <c r="AV92" s="1080" t="s">
        <v>1117</v>
      </c>
      <c r="AW92" s="1024" t="s">
        <v>166</v>
      </c>
      <c r="AX92" s="1024" t="s">
        <v>166</v>
      </c>
      <c r="AY92" s="1024" t="s">
        <v>166</v>
      </c>
      <c r="AZ92" s="956"/>
      <c r="BA92" s="956"/>
      <c r="BB92" s="956"/>
      <c r="BC92" s="1080" t="s">
        <v>374</v>
      </c>
      <c r="BD92" s="1080" t="s">
        <v>378</v>
      </c>
      <c r="BE92" s="1079" t="s">
        <v>377</v>
      </c>
      <c r="BF92" s="1013" t="s">
        <v>1257</v>
      </c>
      <c r="BG92" s="834" t="s">
        <v>380</v>
      </c>
      <c r="BH92" s="834" t="s">
        <v>380</v>
      </c>
      <c r="BI92" s="834" t="s">
        <v>381</v>
      </c>
    </row>
    <row r="93" spans="2:84" s="869" customFormat="1" ht="20.25" customHeight="1" x14ac:dyDescent="0.25">
      <c r="B93" s="1012"/>
      <c r="C93" s="1012"/>
      <c r="D93" s="1012"/>
      <c r="E93" s="1012"/>
      <c r="F93" s="1012"/>
      <c r="G93" s="834"/>
      <c r="H93" s="1012"/>
      <c r="I93" s="834"/>
      <c r="J93" s="1065"/>
      <c r="K93" s="1065"/>
      <c r="L93" s="834"/>
      <c r="M93" s="834"/>
      <c r="N93" s="1018">
        <v>9587</v>
      </c>
      <c r="O93" s="1018">
        <v>8884</v>
      </c>
      <c r="P93" s="1018">
        <v>704</v>
      </c>
      <c r="Q93" s="1018"/>
      <c r="R93" s="1033">
        <v>0.96</v>
      </c>
      <c r="S93" s="834"/>
      <c r="T93" s="834"/>
      <c r="U93" s="1027"/>
      <c r="V93" s="1065"/>
      <c r="W93" s="834"/>
      <c r="X93" s="834"/>
      <c r="Y93" s="834"/>
      <c r="Z93" s="1055"/>
      <c r="AA93" s="1050"/>
      <c r="AB93" s="1016"/>
      <c r="AC93" s="1049"/>
      <c r="AD93" s="1012" t="s">
        <v>449</v>
      </c>
      <c r="AE93" s="1088"/>
      <c r="AF93" s="1088"/>
      <c r="AG93" s="1056"/>
      <c r="AH93" s="1052"/>
      <c r="AI93" s="1052"/>
      <c r="AJ93" s="1050"/>
      <c r="AK93" s="1085"/>
      <c r="AL93" s="1050"/>
      <c r="AM93" s="1050"/>
      <c r="AN93" s="834"/>
      <c r="AO93" s="834"/>
      <c r="AP93" s="834"/>
      <c r="AQ93" s="834"/>
      <c r="AR93" s="834"/>
      <c r="AS93" s="1013"/>
      <c r="AT93" s="1013"/>
      <c r="AU93" s="1024"/>
      <c r="AV93" s="1024"/>
      <c r="AW93" s="1024"/>
      <c r="AX93" s="1024"/>
      <c r="AY93" s="1024"/>
      <c r="BC93" s="1025"/>
      <c r="BD93" s="1024"/>
      <c r="BE93" s="1027"/>
      <c r="BG93" s="834"/>
      <c r="BH93" s="834"/>
      <c r="BI93" s="834"/>
    </row>
    <row r="94" spans="2:84" s="869" customFormat="1" ht="20.25" customHeight="1" x14ac:dyDescent="0.25">
      <c r="B94" s="1012"/>
      <c r="C94" s="1012"/>
      <c r="D94" s="1012"/>
      <c r="E94" s="1012"/>
      <c r="F94" s="1012"/>
      <c r="G94" s="834"/>
      <c r="H94" s="1012"/>
      <c r="I94" s="834"/>
      <c r="J94" s="1065"/>
      <c r="K94" s="1065"/>
      <c r="L94" s="834"/>
      <c r="M94" s="834"/>
      <c r="N94" s="834"/>
      <c r="O94" s="834"/>
      <c r="P94" s="834"/>
      <c r="Q94" s="834"/>
      <c r="R94" s="1089"/>
      <c r="S94" s="834"/>
      <c r="T94" s="834"/>
      <c r="U94" s="834"/>
      <c r="V94" s="834"/>
      <c r="W94" s="834"/>
      <c r="X94" s="834"/>
      <c r="Y94" s="834"/>
      <c r="Z94" s="1055"/>
      <c r="AA94" s="1050"/>
      <c r="AB94" s="1016"/>
      <c r="AC94" s="1049"/>
      <c r="AD94" s="1049"/>
      <c r="AE94" s="1088"/>
      <c r="AF94" s="1088"/>
      <c r="AG94" s="1056"/>
      <c r="AH94" s="1052"/>
      <c r="AI94" s="1052"/>
      <c r="AJ94" s="1050"/>
      <c r="AK94" s="1085"/>
      <c r="AL94" s="1050"/>
      <c r="AM94" s="1050"/>
      <c r="AN94" s="834"/>
      <c r="AO94" s="834"/>
      <c r="AP94" s="834"/>
      <c r="AQ94" s="834"/>
      <c r="AR94" s="834"/>
      <c r="AS94" s="1013"/>
      <c r="AT94" s="1013"/>
      <c r="AU94" s="1024"/>
      <c r="AV94" s="1024"/>
      <c r="AW94" s="1024"/>
      <c r="AX94" s="1024"/>
      <c r="AY94" s="1024"/>
      <c r="BC94" s="1025"/>
      <c r="BD94" s="1024"/>
      <c r="BE94" s="1027"/>
      <c r="BG94" s="834"/>
      <c r="BH94" s="834"/>
      <c r="BI94" s="834"/>
    </row>
    <row r="95" spans="2:84" ht="45" x14ac:dyDescent="0.25">
      <c r="B95" s="837" t="s">
        <v>234</v>
      </c>
      <c r="C95" s="968" t="s">
        <v>1596</v>
      </c>
      <c r="D95" s="968" t="s">
        <v>1594</v>
      </c>
      <c r="E95" s="837"/>
      <c r="F95" s="837"/>
      <c r="G95" s="816"/>
      <c r="H95" s="837"/>
      <c r="I95" s="817" t="s">
        <v>1249</v>
      </c>
      <c r="J95" s="816"/>
      <c r="K95" s="816"/>
      <c r="L95" s="818"/>
      <c r="M95" s="818"/>
      <c r="N95" s="841"/>
      <c r="O95" s="841"/>
      <c r="P95" s="841"/>
      <c r="Q95" s="841"/>
      <c r="R95" s="958"/>
      <c r="S95" s="818"/>
      <c r="T95" s="818"/>
      <c r="U95" s="818"/>
      <c r="V95" s="818"/>
      <c r="W95" s="818"/>
      <c r="X95" s="818"/>
      <c r="Y95" s="815"/>
      <c r="Z95" s="818"/>
      <c r="AA95" s="818"/>
      <c r="AB95" s="818"/>
      <c r="AC95" s="818"/>
      <c r="AD95" s="818"/>
      <c r="AE95" s="838"/>
      <c r="AF95" s="838"/>
      <c r="AG95" s="838"/>
      <c r="AH95" s="953"/>
      <c r="AI95" s="953"/>
      <c r="AJ95" s="818"/>
      <c r="AK95" s="818"/>
      <c r="AL95" s="818"/>
      <c r="AM95" s="818"/>
      <c r="AN95" s="818"/>
      <c r="AO95" s="818"/>
      <c r="AP95" s="818"/>
      <c r="AQ95" s="818"/>
      <c r="AR95" s="815"/>
      <c r="AS95" s="818"/>
      <c r="AT95" s="818"/>
      <c r="AU95" s="820"/>
      <c r="AV95" s="818"/>
      <c r="AW95" s="821"/>
      <c r="AX95" s="818"/>
      <c r="AY95" s="818"/>
      <c r="AZ95" s="818"/>
      <c r="BA95" s="818"/>
      <c r="BB95" s="818"/>
      <c r="BC95" s="818"/>
      <c r="BD95" s="818"/>
      <c r="BE95" s="818"/>
      <c r="BF95" s="818"/>
      <c r="BG95" s="818"/>
      <c r="BH95" s="818"/>
      <c r="BI95" s="818"/>
      <c r="BJ95" s="818"/>
      <c r="BK95" s="818"/>
      <c r="BL95" s="818"/>
      <c r="BM95" s="818"/>
      <c r="BN95" s="820"/>
      <c r="BO95" s="766"/>
      <c r="BP95" s="766"/>
      <c r="BQ95" s="766"/>
      <c r="BR95" s="766"/>
      <c r="BS95" s="766"/>
      <c r="BT95" s="766"/>
      <c r="BU95" s="766"/>
      <c r="BV95" s="766"/>
      <c r="BW95" s="766"/>
      <c r="BX95" s="766"/>
      <c r="BY95" s="766"/>
      <c r="BZ95" s="766"/>
      <c r="CA95" s="766"/>
      <c r="CB95" s="766"/>
      <c r="CC95" s="766"/>
      <c r="CD95" s="766"/>
      <c r="CE95" s="766"/>
      <c r="CF95" s="766"/>
    </row>
    <row r="96" spans="2:84" s="869" customFormat="1" ht="20.25" customHeight="1" x14ac:dyDescent="0.25">
      <c r="B96" s="1013"/>
      <c r="C96" s="1013"/>
      <c r="D96" s="1013"/>
      <c r="E96" s="1057" t="s">
        <v>1154</v>
      </c>
      <c r="F96" s="1013" t="s">
        <v>1221</v>
      </c>
      <c r="G96" s="1109" t="s">
        <v>1200</v>
      </c>
      <c r="H96" s="943" t="s">
        <v>1154</v>
      </c>
      <c r="I96" s="943" t="s">
        <v>1177</v>
      </c>
      <c r="J96" s="1110" t="s">
        <v>1200</v>
      </c>
      <c r="K96" s="1111" t="s">
        <v>1388</v>
      </c>
      <c r="L96" s="1012" t="s">
        <v>1254</v>
      </c>
      <c r="M96" s="1012" t="s">
        <v>1357</v>
      </c>
      <c r="N96" s="1058">
        <v>975.28</v>
      </c>
      <c r="O96" s="1058"/>
      <c r="P96" s="1058"/>
      <c r="Q96" s="1018" t="s">
        <v>859</v>
      </c>
      <c r="R96" s="1033">
        <f t="shared" ref="R96:R120" si="6">N96/10000</f>
        <v>9.7528000000000004E-2</v>
      </c>
      <c r="S96" s="1013"/>
      <c r="T96" s="1013" t="s">
        <v>859</v>
      </c>
      <c r="U96" s="1024" t="s">
        <v>1117</v>
      </c>
      <c r="V96" s="1065" t="s">
        <v>1117</v>
      </c>
      <c r="W96" s="1013" t="s">
        <v>1256</v>
      </c>
      <c r="X96" s="1013" t="s">
        <v>382</v>
      </c>
      <c r="Y96" s="1012" t="s">
        <v>949</v>
      </c>
      <c r="Z96" s="1059" t="s">
        <v>1585</v>
      </c>
      <c r="AA96" s="1059" t="s">
        <v>859</v>
      </c>
      <c r="AB96" s="1059" t="s">
        <v>859</v>
      </c>
      <c r="AC96" s="1060" t="s">
        <v>1572</v>
      </c>
      <c r="AD96" s="1060" t="s">
        <v>449</v>
      </c>
      <c r="AE96" s="1061"/>
      <c r="AF96" s="1061"/>
      <c r="AG96" s="801"/>
      <c r="AH96" s="1054"/>
      <c r="AI96" s="1054"/>
      <c r="AJ96" s="1054">
        <v>4490.6000000000004</v>
      </c>
      <c r="AK96" s="1012" t="s">
        <v>400</v>
      </c>
      <c r="AL96" s="1012" t="s">
        <v>399</v>
      </c>
      <c r="AM96" s="1062" t="s">
        <v>859</v>
      </c>
      <c r="AN96" s="834" t="s">
        <v>364</v>
      </c>
      <c r="AO96" s="834" t="s">
        <v>362</v>
      </c>
      <c r="AP96" s="834" t="s">
        <v>37</v>
      </c>
      <c r="AQ96" s="834" t="s">
        <v>370</v>
      </c>
      <c r="AR96" s="1012" t="s">
        <v>369</v>
      </c>
      <c r="AS96" s="1013" t="s">
        <v>1508</v>
      </c>
      <c r="AT96" s="869" t="s">
        <v>1254</v>
      </c>
      <c r="AU96" s="869" t="s">
        <v>1254</v>
      </c>
      <c r="AV96" s="869" t="s">
        <v>1254</v>
      </c>
      <c r="AW96" s="869" t="s">
        <v>1254</v>
      </c>
      <c r="AX96" s="869" t="s">
        <v>1254</v>
      </c>
      <c r="AY96" s="869" t="s">
        <v>1254</v>
      </c>
      <c r="AZ96" s="869" t="s">
        <v>1254</v>
      </c>
      <c r="BA96" s="869" t="s">
        <v>1254</v>
      </c>
      <c r="BB96" s="1011"/>
      <c r="BC96" s="1025" t="s">
        <v>1251</v>
      </c>
      <c r="BD96" s="1025" t="s">
        <v>1251</v>
      </c>
      <c r="BE96" s="1025" t="s">
        <v>1251</v>
      </c>
      <c r="BF96" s="1011" t="s">
        <v>1357</v>
      </c>
      <c r="BG96" s="834" t="s">
        <v>1250</v>
      </c>
      <c r="BH96" s="834" t="s">
        <v>1250</v>
      </c>
      <c r="BI96" s="834" t="s">
        <v>1250</v>
      </c>
      <c r="BJ96" s="1090"/>
      <c r="BK96" s="1090"/>
      <c r="BL96" s="1090"/>
      <c r="BM96" s="1090"/>
      <c r="BN96" s="1112"/>
      <c r="BO96" s="1091"/>
    </row>
    <row r="97" spans="2:67" s="869" customFormat="1" ht="20.25" customHeight="1" x14ac:dyDescent="0.25">
      <c r="B97" s="1013"/>
      <c r="C97" s="1013"/>
      <c r="D97" s="1013"/>
      <c r="E97" s="1057" t="s">
        <v>1155</v>
      </c>
      <c r="F97" s="1013" t="s">
        <v>1222</v>
      </c>
      <c r="G97" s="1109" t="s">
        <v>1201</v>
      </c>
      <c r="H97" s="943" t="s">
        <v>1155</v>
      </c>
      <c r="I97" s="943" t="s">
        <v>1178</v>
      </c>
      <c r="J97" s="1110" t="s">
        <v>1201</v>
      </c>
      <c r="K97" s="1111" t="s">
        <v>1388</v>
      </c>
      <c r="L97" s="1012" t="s">
        <v>1254</v>
      </c>
      <c r="M97" s="1012" t="s">
        <v>1357</v>
      </c>
      <c r="N97" s="1058">
        <v>893.92</v>
      </c>
      <c r="O97" s="1058"/>
      <c r="P97" s="1058"/>
      <c r="Q97" s="1018" t="s">
        <v>859</v>
      </c>
      <c r="R97" s="1033">
        <f t="shared" si="6"/>
        <v>8.9391999999999999E-2</v>
      </c>
      <c r="S97" s="1013"/>
      <c r="T97" s="1013" t="s">
        <v>859</v>
      </c>
      <c r="U97" s="1024" t="s">
        <v>1117</v>
      </c>
      <c r="V97" s="1065" t="s">
        <v>1117</v>
      </c>
      <c r="W97" s="1013" t="s">
        <v>1256</v>
      </c>
      <c r="X97" s="1013" t="s">
        <v>382</v>
      </c>
      <c r="Y97" s="1012" t="s">
        <v>949</v>
      </c>
      <c r="Z97" s="1059" t="s">
        <v>859</v>
      </c>
      <c r="AA97" s="1059" t="s">
        <v>859</v>
      </c>
      <c r="AB97" s="1062"/>
      <c r="AC97" s="1060" t="s">
        <v>1572</v>
      </c>
      <c r="AD97" s="1060" t="s">
        <v>449</v>
      </c>
      <c r="AE97" s="1061"/>
      <c r="AF97" s="1061"/>
      <c r="AG97" s="801"/>
      <c r="AH97" s="1054"/>
      <c r="AI97" s="1054"/>
      <c r="AJ97" s="1054"/>
      <c r="AK97" s="1012" t="s">
        <v>400</v>
      </c>
      <c r="AL97" s="1012" t="s">
        <v>399</v>
      </c>
      <c r="AM97" s="1062" t="s">
        <v>859</v>
      </c>
      <c r="AN97" s="834" t="s">
        <v>364</v>
      </c>
      <c r="AO97" s="834" t="s">
        <v>362</v>
      </c>
      <c r="AP97" s="834" t="s">
        <v>37</v>
      </c>
      <c r="AQ97" s="834" t="s">
        <v>370</v>
      </c>
      <c r="AR97" s="1012" t="s">
        <v>369</v>
      </c>
      <c r="AS97" s="1013" t="s">
        <v>1508</v>
      </c>
      <c r="AT97" s="869" t="s">
        <v>1254</v>
      </c>
      <c r="AU97" s="869" t="s">
        <v>1254</v>
      </c>
      <c r="AV97" s="869" t="s">
        <v>1254</v>
      </c>
      <c r="AW97" s="869" t="s">
        <v>1254</v>
      </c>
      <c r="AX97" s="869" t="s">
        <v>1254</v>
      </c>
      <c r="AY97" s="869" t="s">
        <v>1254</v>
      </c>
      <c r="AZ97" s="869" t="s">
        <v>1254</v>
      </c>
      <c r="BA97" s="869" t="s">
        <v>1254</v>
      </c>
      <c r="BB97" s="1011"/>
      <c r="BC97" s="1025" t="s">
        <v>1251</v>
      </c>
      <c r="BD97" s="1025" t="s">
        <v>1251</v>
      </c>
      <c r="BE97" s="1025" t="s">
        <v>1251</v>
      </c>
      <c r="BF97" s="1011" t="s">
        <v>1357</v>
      </c>
      <c r="BG97" s="834" t="s">
        <v>1250</v>
      </c>
      <c r="BH97" s="834" t="s">
        <v>1250</v>
      </c>
      <c r="BI97" s="834" t="s">
        <v>1250</v>
      </c>
      <c r="BJ97" s="1090"/>
      <c r="BK97" s="1090"/>
      <c r="BL97" s="1090"/>
      <c r="BM97" s="1090"/>
      <c r="BN97" s="1112"/>
      <c r="BO97" s="1091"/>
    </row>
    <row r="98" spans="2:67" s="869" customFormat="1" ht="20.25" customHeight="1" x14ac:dyDescent="0.25">
      <c r="B98" s="1013"/>
      <c r="C98" s="1013"/>
      <c r="D98" s="1013"/>
      <c r="E98" s="1057" t="s">
        <v>1156</v>
      </c>
      <c r="F98" s="1013" t="s">
        <v>1223</v>
      </c>
      <c r="G98" s="1109" t="s">
        <v>341</v>
      </c>
      <c r="H98" s="943" t="s">
        <v>1156</v>
      </c>
      <c r="I98" s="943" t="s">
        <v>1179</v>
      </c>
      <c r="J98" s="1110" t="s">
        <v>341</v>
      </c>
      <c r="K98" s="1111" t="s">
        <v>1388</v>
      </c>
      <c r="L98" s="1012" t="s">
        <v>1254</v>
      </c>
      <c r="M98" s="1012" t="s">
        <v>1357</v>
      </c>
      <c r="N98" s="1058">
        <v>987.76</v>
      </c>
      <c r="O98" s="1058"/>
      <c r="P98" s="1058"/>
      <c r="Q98" s="1018" t="s">
        <v>859</v>
      </c>
      <c r="R98" s="1033">
        <f t="shared" si="6"/>
        <v>9.8776000000000003E-2</v>
      </c>
      <c r="S98" s="1013"/>
      <c r="T98" s="1013" t="s">
        <v>859</v>
      </c>
      <c r="U98" s="1024" t="s">
        <v>1117</v>
      </c>
      <c r="V98" s="1065" t="s">
        <v>1117</v>
      </c>
      <c r="W98" s="1013" t="s">
        <v>1256</v>
      </c>
      <c r="X98" s="1013" t="s">
        <v>382</v>
      </c>
      <c r="Y98" s="1012" t="s">
        <v>949</v>
      </c>
      <c r="Z98" s="1059" t="s">
        <v>859</v>
      </c>
      <c r="AA98" s="1059" t="s">
        <v>859</v>
      </c>
      <c r="AB98" s="1062"/>
      <c r="AC98" s="1060" t="s">
        <v>1572</v>
      </c>
      <c r="AD98" s="1060" t="s">
        <v>449</v>
      </c>
      <c r="AE98" s="1061"/>
      <c r="AF98" s="1061"/>
      <c r="AG98" s="801"/>
      <c r="AH98" s="1054"/>
      <c r="AI98" s="1054"/>
      <c r="AJ98" s="1054"/>
      <c r="AK98" s="1012" t="s">
        <v>400</v>
      </c>
      <c r="AL98" s="1012" t="s">
        <v>399</v>
      </c>
      <c r="AM98" s="1062" t="s">
        <v>859</v>
      </c>
      <c r="AN98" s="834" t="s">
        <v>364</v>
      </c>
      <c r="AO98" s="834" t="s">
        <v>362</v>
      </c>
      <c r="AP98" s="834" t="s">
        <v>37</v>
      </c>
      <c r="AQ98" s="834" t="s">
        <v>370</v>
      </c>
      <c r="AR98" s="1012" t="s">
        <v>369</v>
      </c>
      <c r="AS98" s="1013" t="s">
        <v>1509</v>
      </c>
      <c r="AT98" s="869" t="s">
        <v>1254</v>
      </c>
      <c r="AU98" s="869" t="s">
        <v>1254</v>
      </c>
      <c r="AV98" s="869" t="s">
        <v>1254</v>
      </c>
      <c r="AW98" s="869" t="s">
        <v>1254</v>
      </c>
      <c r="AX98" s="869" t="s">
        <v>1254</v>
      </c>
      <c r="AY98" s="869" t="s">
        <v>1254</v>
      </c>
      <c r="AZ98" s="869" t="s">
        <v>1254</v>
      </c>
      <c r="BA98" s="869" t="s">
        <v>1254</v>
      </c>
      <c r="BB98" s="1011"/>
      <c r="BC98" s="1025" t="s">
        <v>1251</v>
      </c>
      <c r="BD98" s="1025" t="s">
        <v>1251</v>
      </c>
      <c r="BE98" s="1025" t="s">
        <v>1251</v>
      </c>
      <c r="BF98" s="1011" t="s">
        <v>1357</v>
      </c>
      <c r="BG98" s="834" t="s">
        <v>1250</v>
      </c>
      <c r="BH98" s="834" t="s">
        <v>1250</v>
      </c>
      <c r="BI98" s="834" t="s">
        <v>1250</v>
      </c>
      <c r="BJ98" s="1090"/>
      <c r="BK98" s="1090"/>
      <c r="BL98" s="1090"/>
      <c r="BM98" s="1090"/>
      <c r="BN98" s="1112" t="s">
        <v>1219</v>
      </c>
      <c r="BO98" s="1091"/>
    </row>
    <row r="99" spans="2:67" s="869" customFormat="1" ht="20.25" customHeight="1" x14ac:dyDescent="0.25">
      <c r="B99" s="1013"/>
      <c r="C99" s="1013"/>
      <c r="D99" s="1013"/>
      <c r="E99" s="1057" t="s">
        <v>1157</v>
      </c>
      <c r="F99" s="1013" t="s">
        <v>1151</v>
      </c>
      <c r="G99" s="1109" t="s">
        <v>1150</v>
      </c>
      <c r="H99" s="943" t="s">
        <v>1157</v>
      </c>
      <c r="I99" s="943" t="s">
        <v>1180</v>
      </c>
      <c r="J99" s="1110" t="s">
        <v>1150</v>
      </c>
      <c r="K99" s="1111" t="s">
        <v>1388</v>
      </c>
      <c r="L99" s="1012" t="s">
        <v>1254</v>
      </c>
      <c r="M99" s="1012" t="s">
        <v>1357</v>
      </c>
      <c r="N99" s="1058">
        <v>310.32</v>
      </c>
      <c r="O99" s="1058"/>
      <c r="P99" s="1058"/>
      <c r="Q99" s="1018" t="s">
        <v>859</v>
      </c>
      <c r="R99" s="1033">
        <f t="shared" si="6"/>
        <v>3.1032000000000001E-2</v>
      </c>
      <c r="S99" s="1013"/>
      <c r="T99" s="1013" t="s">
        <v>859</v>
      </c>
      <c r="U99" s="1024" t="s">
        <v>1117</v>
      </c>
      <c r="V99" s="1065" t="s">
        <v>1117</v>
      </c>
      <c r="W99" s="1013" t="s">
        <v>1256</v>
      </c>
      <c r="X99" s="1013" t="s">
        <v>382</v>
      </c>
      <c r="Y99" s="1012" t="s">
        <v>949</v>
      </c>
      <c r="Z99" s="1059" t="s">
        <v>859</v>
      </c>
      <c r="AA99" s="1059" t="s">
        <v>859</v>
      </c>
      <c r="AB99" s="1062"/>
      <c r="AC99" s="1060" t="s">
        <v>1572</v>
      </c>
      <c r="AD99" s="1060" t="s">
        <v>449</v>
      </c>
      <c r="AE99" s="1061"/>
      <c r="AF99" s="1061"/>
      <c r="AG99" s="801"/>
      <c r="AH99" s="1054"/>
      <c r="AI99" s="1054"/>
      <c r="AJ99" s="1054"/>
      <c r="AK99" s="1012" t="s">
        <v>400</v>
      </c>
      <c r="AL99" s="1012" t="s">
        <v>399</v>
      </c>
      <c r="AM99" s="1062" t="s">
        <v>859</v>
      </c>
      <c r="AN99" s="834" t="s">
        <v>364</v>
      </c>
      <c r="AO99" s="834" t="s">
        <v>362</v>
      </c>
      <c r="AP99" s="834" t="s">
        <v>37</v>
      </c>
      <c r="AQ99" s="834" t="s">
        <v>370</v>
      </c>
      <c r="AR99" s="1012" t="s">
        <v>369</v>
      </c>
      <c r="AS99" s="1013" t="s">
        <v>1510</v>
      </c>
      <c r="AT99" s="869" t="s">
        <v>1254</v>
      </c>
      <c r="AU99" s="869" t="s">
        <v>1254</v>
      </c>
      <c r="AV99" s="869" t="s">
        <v>1254</v>
      </c>
      <c r="AW99" s="869" t="s">
        <v>1254</v>
      </c>
      <c r="AX99" s="869" t="s">
        <v>1254</v>
      </c>
      <c r="AY99" s="869" t="s">
        <v>1254</v>
      </c>
      <c r="AZ99" s="869" t="s">
        <v>1254</v>
      </c>
      <c r="BA99" s="869" t="s">
        <v>1254</v>
      </c>
      <c r="BB99" s="1011"/>
      <c r="BC99" s="1025" t="s">
        <v>1251</v>
      </c>
      <c r="BD99" s="1025" t="s">
        <v>1251</v>
      </c>
      <c r="BE99" s="1025" t="s">
        <v>1251</v>
      </c>
      <c r="BF99" s="1011" t="s">
        <v>1357</v>
      </c>
      <c r="BG99" s="834" t="s">
        <v>1250</v>
      </c>
      <c r="BH99" s="834" t="s">
        <v>1250</v>
      </c>
      <c r="BI99" s="834" t="s">
        <v>1250</v>
      </c>
      <c r="BJ99" s="1090"/>
      <c r="BK99" s="1090"/>
      <c r="BL99" s="1090"/>
      <c r="BM99" s="1090"/>
      <c r="BN99" s="1112"/>
      <c r="BO99" s="1091"/>
    </row>
    <row r="100" spans="2:67" s="869" customFormat="1" ht="20.25" customHeight="1" x14ac:dyDescent="0.25">
      <c r="B100" s="1013"/>
      <c r="C100" s="1013"/>
      <c r="D100" s="1013"/>
      <c r="E100" s="1057" t="s">
        <v>1158</v>
      </c>
      <c r="F100" s="1013" t="s">
        <v>1224</v>
      </c>
      <c r="G100" s="1109" t="s">
        <v>1202</v>
      </c>
      <c r="H100" s="943" t="s">
        <v>1158</v>
      </c>
      <c r="I100" s="943" t="s">
        <v>1181</v>
      </c>
      <c r="J100" s="1110" t="s">
        <v>1202</v>
      </c>
      <c r="K100" s="1111" t="s">
        <v>1388</v>
      </c>
      <c r="L100" s="1012" t="s">
        <v>1254</v>
      </c>
      <c r="M100" s="1012" t="s">
        <v>1357</v>
      </c>
      <c r="N100" s="1058">
        <v>1249.81</v>
      </c>
      <c r="O100" s="1058"/>
      <c r="P100" s="1058"/>
      <c r="Q100" s="1018" t="s">
        <v>859</v>
      </c>
      <c r="R100" s="1033">
        <f t="shared" si="6"/>
        <v>0.12498099999999999</v>
      </c>
      <c r="S100" s="1013"/>
      <c r="T100" s="1013" t="s">
        <v>859</v>
      </c>
      <c r="U100" s="1024" t="s">
        <v>1117</v>
      </c>
      <c r="V100" s="1065" t="s">
        <v>1117</v>
      </c>
      <c r="W100" s="1013" t="s">
        <v>1256</v>
      </c>
      <c r="X100" s="1013" t="s">
        <v>382</v>
      </c>
      <c r="Y100" s="1012" t="s">
        <v>949</v>
      </c>
      <c r="Z100" s="1059" t="s">
        <v>859</v>
      </c>
      <c r="AA100" s="1059" t="s">
        <v>859</v>
      </c>
      <c r="AB100" s="1062"/>
      <c r="AC100" s="1060" t="s">
        <v>1572</v>
      </c>
      <c r="AD100" s="1060" t="s">
        <v>449</v>
      </c>
      <c r="AE100" s="1061"/>
      <c r="AF100" s="1061"/>
      <c r="AG100" s="801"/>
      <c r="AH100" s="1054"/>
      <c r="AI100" s="1054"/>
      <c r="AJ100" s="1054"/>
      <c r="AK100" s="1012" t="s">
        <v>400</v>
      </c>
      <c r="AL100" s="1012" t="s">
        <v>399</v>
      </c>
      <c r="AM100" s="1062" t="s">
        <v>859</v>
      </c>
      <c r="AN100" s="834" t="s">
        <v>364</v>
      </c>
      <c r="AO100" s="834" t="s">
        <v>362</v>
      </c>
      <c r="AP100" s="834" t="s">
        <v>37</v>
      </c>
      <c r="AQ100" s="834" t="s">
        <v>370</v>
      </c>
      <c r="AR100" s="1012" t="s">
        <v>369</v>
      </c>
      <c r="AS100" s="1013" t="s">
        <v>1511</v>
      </c>
      <c r="AT100" s="869" t="s">
        <v>1254</v>
      </c>
      <c r="AU100" s="869" t="s">
        <v>1254</v>
      </c>
      <c r="AV100" s="869" t="s">
        <v>1254</v>
      </c>
      <c r="AW100" s="869" t="s">
        <v>1254</v>
      </c>
      <c r="AX100" s="869" t="s">
        <v>1254</v>
      </c>
      <c r="AY100" s="869" t="s">
        <v>1254</v>
      </c>
      <c r="AZ100" s="869" t="s">
        <v>1254</v>
      </c>
      <c r="BA100" s="869" t="s">
        <v>1254</v>
      </c>
      <c r="BB100" s="1011"/>
      <c r="BC100" s="1025" t="s">
        <v>1251</v>
      </c>
      <c r="BD100" s="1025" t="s">
        <v>1251</v>
      </c>
      <c r="BE100" s="1025" t="s">
        <v>1251</v>
      </c>
      <c r="BF100" s="1011" t="s">
        <v>1357</v>
      </c>
      <c r="BG100" s="834" t="s">
        <v>1250</v>
      </c>
      <c r="BH100" s="834" t="s">
        <v>1250</v>
      </c>
      <c r="BI100" s="834" t="s">
        <v>1250</v>
      </c>
      <c r="BJ100" s="1090"/>
      <c r="BK100" s="1090"/>
      <c r="BL100" s="1090"/>
      <c r="BM100" s="1090"/>
      <c r="BN100" s="1112"/>
      <c r="BO100" s="1091"/>
    </row>
    <row r="101" spans="2:67" s="869" customFormat="1" ht="20.25" customHeight="1" x14ac:dyDescent="0.25">
      <c r="B101" s="1013"/>
      <c r="C101" s="1013"/>
      <c r="D101" s="1013"/>
      <c r="E101" s="1057" t="s">
        <v>1159</v>
      </c>
      <c r="F101" s="1013" t="s">
        <v>1225</v>
      </c>
      <c r="G101" s="1109" t="s">
        <v>345</v>
      </c>
      <c r="H101" s="943" t="s">
        <v>1159</v>
      </c>
      <c r="I101" s="943" t="s">
        <v>1182</v>
      </c>
      <c r="J101" s="1110" t="s">
        <v>345</v>
      </c>
      <c r="K101" s="1111" t="s">
        <v>1388</v>
      </c>
      <c r="L101" s="1012" t="s">
        <v>1254</v>
      </c>
      <c r="M101" s="1012" t="s">
        <v>1255</v>
      </c>
      <c r="N101" s="1058" t="s">
        <v>1257</v>
      </c>
      <c r="O101" s="1058"/>
      <c r="P101" s="1058"/>
      <c r="Q101" s="1018" t="s">
        <v>859</v>
      </c>
      <c r="R101" s="1033">
        <v>0</v>
      </c>
      <c r="S101" s="1013"/>
      <c r="T101" s="1013" t="s">
        <v>859</v>
      </c>
      <c r="U101" s="1024" t="s">
        <v>1117</v>
      </c>
      <c r="V101" s="1065" t="s">
        <v>1117</v>
      </c>
      <c r="W101" s="1013" t="s">
        <v>1256</v>
      </c>
      <c r="X101" s="1013" t="s">
        <v>382</v>
      </c>
      <c r="Y101" s="1012" t="s">
        <v>949</v>
      </c>
      <c r="Z101" s="1059" t="s">
        <v>859</v>
      </c>
      <c r="AA101" s="1059" t="s">
        <v>859</v>
      </c>
      <c r="AB101" s="1062"/>
      <c r="AC101" s="1060"/>
      <c r="AD101" s="1060" t="s">
        <v>449</v>
      </c>
      <c r="AE101" s="1061"/>
      <c r="AF101" s="1061"/>
      <c r="AG101" s="801"/>
      <c r="AH101" s="1054"/>
      <c r="AI101" s="1054"/>
      <c r="AJ101" s="1054"/>
      <c r="AK101" s="1012" t="s">
        <v>400</v>
      </c>
      <c r="AL101" s="1012" t="s">
        <v>399</v>
      </c>
      <c r="AM101" s="1062" t="s">
        <v>859</v>
      </c>
      <c r="AN101" s="834" t="s">
        <v>364</v>
      </c>
      <c r="AO101" s="834" t="s">
        <v>362</v>
      </c>
      <c r="AP101" s="834" t="s">
        <v>37</v>
      </c>
      <c r="AQ101" s="834" t="s">
        <v>370</v>
      </c>
      <c r="AR101" s="1012" t="s">
        <v>369</v>
      </c>
      <c r="AS101" s="1013" t="s">
        <v>1571</v>
      </c>
      <c r="AT101" s="869" t="s">
        <v>1254</v>
      </c>
      <c r="AU101" s="869" t="s">
        <v>1254</v>
      </c>
      <c r="AV101" s="869" t="s">
        <v>1254</v>
      </c>
      <c r="AW101" s="869" t="s">
        <v>1254</v>
      </c>
      <c r="AX101" s="869" t="s">
        <v>1254</v>
      </c>
      <c r="AY101" s="869" t="s">
        <v>1254</v>
      </c>
      <c r="AZ101" s="869" t="s">
        <v>1254</v>
      </c>
      <c r="BA101" s="869" t="s">
        <v>1254</v>
      </c>
      <c r="BB101" s="1011"/>
      <c r="BC101" s="1025" t="s">
        <v>1251</v>
      </c>
      <c r="BD101" s="1025" t="s">
        <v>1251</v>
      </c>
      <c r="BE101" s="1025" t="s">
        <v>1251</v>
      </c>
      <c r="BF101" s="1011" t="s">
        <v>1357</v>
      </c>
      <c r="BG101" s="834" t="s">
        <v>1250</v>
      </c>
      <c r="BH101" s="834" t="s">
        <v>1250</v>
      </c>
      <c r="BI101" s="834" t="s">
        <v>1250</v>
      </c>
      <c r="BJ101" s="1090"/>
      <c r="BK101" s="1090"/>
      <c r="BL101" s="1090"/>
      <c r="BM101" s="1090"/>
      <c r="BN101" s="1112"/>
      <c r="BO101" s="1091"/>
    </row>
    <row r="102" spans="2:67" s="869" customFormat="1" ht="20.25" customHeight="1" x14ac:dyDescent="0.25">
      <c r="B102" s="1013"/>
      <c r="C102" s="1013"/>
      <c r="D102" s="1013"/>
      <c r="E102" s="1057" t="s">
        <v>1160</v>
      </c>
      <c r="F102" s="1013" t="s">
        <v>1149</v>
      </c>
      <c r="G102" s="1109" t="s">
        <v>1203</v>
      </c>
      <c r="H102" s="943" t="s">
        <v>1160</v>
      </c>
      <c r="I102" s="943" t="s">
        <v>1183</v>
      </c>
      <c r="J102" s="1110" t="s">
        <v>1203</v>
      </c>
      <c r="K102" s="1111" t="s">
        <v>1388</v>
      </c>
      <c r="L102" s="1012" t="s">
        <v>1254</v>
      </c>
      <c r="M102" s="1012" t="s">
        <v>1586</v>
      </c>
      <c r="N102" s="1058" t="s">
        <v>1257</v>
      </c>
      <c r="O102" s="1058"/>
      <c r="P102" s="1058"/>
      <c r="Q102" s="1018" t="s">
        <v>859</v>
      </c>
      <c r="R102" s="1033">
        <v>0</v>
      </c>
      <c r="S102" s="1013"/>
      <c r="T102" s="1013" t="s">
        <v>859</v>
      </c>
      <c r="U102" s="1024" t="s">
        <v>1117</v>
      </c>
      <c r="V102" s="1065" t="s">
        <v>1117</v>
      </c>
      <c r="W102" s="1013" t="s">
        <v>1256</v>
      </c>
      <c r="X102" s="1013" t="s">
        <v>382</v>
      </c>
      <c r="Y102" s="1012" t="s">
        <v>949</v>
      </c>
      <c r="Z102" s="1059" t="s">
        <v>859</v>
      </c>
      <c r="AA102" s="1059" t="s">
        <v>859</v>
      </c>
      <c r="AB102" s="1062"/>
      <c r="AC102" s="1060"/>
      <c r="AD102" s="1060" t="s">
        <v>449</v>
      </c>
      <c r="AE102" s="1061">
        <v>22894.27</v>
      </c>
      <c r="AF102" s="1061"/>
      <c r="AG102" s="801"/>
      <c r="AH102" s="1054"/>
      <c r="AI102" s="1054"/>
      <c r="AJ102" s="1054"/>
      <c r="AK102" s="1012" t="s">
        <v>400</v>
      </c>
      <c r="AL102" s="1012" t="s">
        <v>399</v>
      </c>
      <c r="AM102" s="1062" t="s">
        <v>859</v>
      </c>
      <c r="AN102" s="834" t="s">
        <v>364</v>
      </c>
      <c r="AO102" s="834" t="s">
        <v>362</v>
      </c>
      <c r="AP102" s="834" t="s">
        <v>37</v>
      </c>
      <c r="AQ102" s="834" t="s">
        <v>370</v>
      </c>
      <c r="AR102" s="1012" t="s">
        <v>369</v>
      </c>
      <c r="AS102" s="1013" t="s">
        <v>1512</v>
      </c>
      <c r="AT102" s="869" t="s">
        <v>1254</v>
      </c>
      <c r="AU102" s="869" t="s">
        <v>1254</v>
      </c>
      <c r="AV102" s="869" t="s">
        <v>1254</v>
      </c>
      <c r="AW102" s="869" t="s">
        <v>1254</v>
      </c>
      <c r="AX102" s="869" t="s">
        <v>1254</v>
      </c>
      <c r="AY102" s="869" t="s">
        <v>1254</v>
      </c>
      <c r="AZ102" s="869" t="s">
        <v>1254</v>
      </c>
      <c r="BA102" s="869" t="s">
        <v>1254</v>
      </c>
      <c r="BB102" s="1011"/>
      <c r="BC102" s="1025" t="s">
        <v>1251</v>
      </c>
      <c r="BD102" s="1025" t="s">
        <v>1251</v>
      </c>
      <c r="BE102" s="1025" t="s">
        <v>1251</v>
      </c>
      <c r="BF102" s="1011" t="s">
        <v>1357</v>
      </c>
      <c r="BG102" s="834" t="s">
        <v>1250</v>
      </c>
      <c r="BH102" s="834" t="s">
        <v>1250</v>
      </c>
      <c r="BI102" s="834" t="s">
        <v>1250</v>
      </c>
      <c r="BJ102" s="1090"/>
      <c r="BK102" s="1090"/>
      <c r="BL102" s="1090"/>
      <c r="BM102" s="1090"/>
      <c r="BN102" s="1112"/>
      <c r="BO102" s="1091"/>
    </row>
    <row r="103" spans="2:67" s="869" customFormat="1" ht="20.25" customHeight="1" x14ac:dyDescent="0.25">
      <c r="B103" s="1013"/>
      <c r="C103" s="1013"/>
      <c r="D103" s="1013"/>
      <c r="E103" s="1057" t="s">
        <v>1161</v>
      </c>
      <c r="F103" s="1013" t="s">
        <v>1226</v>
      </c>
      <c r="G103" s="1109" t="s">
        <v>1204</v>
      </c>
      <c r="H103" s="943" t="s">
        <v>1161</v>
      </c>
      <c r="I103" s="943" t="s">
        <v>1184</v>
      </c>
      <c r="J103" s="1110" t="s">
        <v>1204</v>
      </c>
      <c r="K103" s="1111" t="s">
        <v>1388</v>
      </c>
      <c r="L103" s="1012" t="s">
        <v>1254</v>
      </c>
      <c r="M103" s="1012" t="s">
        <v>1357</v>
      </c>
      <c r="N103" s="1058">
        <v>675.75</v>
      </c>
      <c r="O103" s="1058"/>
      <c r="P103" s="1058"/>
      <c r="Q103" s="1018" t="s">
        <v>859</v>
      </c>
      <c r="R103" s="1033">
        <f t="shared" si="6"/>
        <v>6.7574999999999996E-2</v>
      </c>
      <c r="S103" s="1013"/>
      <c r="T103" s="1013" t="s">
        <v>859</v>
      </c>
      <c r="U103" s="1024" t="s">
        <v>1117</v>
      </c>
      <c r="V103" s="1065" t="s">
        <v>1117</v>
      </c>
      <c r="W103" s="1013" t="s">
        <v>1256</v>
      </c>
      <c r="X103" s="1013" t="s">
        <v>382</v>
      </c>
      <c r="Y103" s="1012" t="s">
        <v>949</v>
      </c>
      <c r="Z103" s="1059" t="s">
        <v>859</v>
      </c>
      <c r="AA103" s="1059" t="s">
        <v>859</v>
      </c>
      <c r="AB103" s="1062"/>
      <c r="AC103" s="1060" t="s">
        <v>1572</v>
      </c>
      <c r="AD103" s="1060" t="s">
        <v>449</v>
      </c>
      <c r="AE103" s="1061"/>
      <c r="AF103" s="1061"/>
      <c r="AG103" s="801"/>
      <c r="AH103" s="1054"/>
      <c r="AI103" s="1054"/>
      <c r="AJ103" s="1054">
        <v>18316</v>
      </c>
      <c r="AK103" s="1012" t="s">
        <v>400</v>
      </c>
      <c r="AL103" s="1012" t="s">
        <v>399</v>
      </c>
      <c r="AM103" s="1062" t="s">
        <v>859</v>
      </c>
      <c r="AN103" s="834" t="s">
        <v>364</v>
      </c>
      <c r="AO103" s="834" t="s">
        <v>362</v>
      </c>
      <c r="AP103" s="834" t="s">
        <v>37</v>
      </c>
      <c r="AQ103" s="834" t="s">
        <v>370</v>
      </c>
      <c r="AR103" s="1012" t="s">
        <v>369</v>
      </c>
      <c r="AS103" s="1013" t="s">
        <v>1513</v>
      </c>
      <c r="AT103" s="869" t="s">
        <v>1254</v>
      </c>
      <c r="AU103" s="869" t="s">
        <v>1254</v>
      </c>
      <c r="AV103" s="869" t="s">
        <v>1254</v>
      </c>
      <c r="AW103" s="869" t="s">
        <v>1254</v>
      </c>
      <c r="AX103" s="869" t="s">
        <v>1254</v>
      </c>
      <c r="AY103" s="869" t="s">
        <v>1254</v>
      </c>
      <c r="AZ103" s="869" t="s">
        <v>1254</v>
      </c>
      <c r="BA103" s="869" t="s">
        <v>1254</v>
      </c>
      <c r="BB103" s="1011"/>
      <c r="BC103" s="1025" t="s">
        <v>1251</v>
      </c>
      <c r="BD103" s="1025" t="s">
        <v>1251</v>
      </c>
      <c r="BE103" s="1025" t="s">
        <v>1251</v>
      </c>
      <c r="BF103" s="1011" t="s">
        <v>1357</v>
      </c>
      <c r="BG103" s="834" t="s">
        <v>1250</v>
      </c>
      <c r="BH103" s="834" t="s">
        <v>1250</v>
      </c>
      <c r="BI103" s="834" t="s">
        <v>1250</v>
      </c>
      <c r="BJ103" s="1090"/>
      <c r="BK103" s="1090"/>
      <c r="BL103" s="1090"/>
      <c r="BM103" s="1090"/>
      <c r="BN103" s="869" t="s">
        <v>1573</v>
      </c>
      <c r="BO103" s="1091"/>
    </row>
    <row r="104" spans="2:67" s="869" customFormat="1" ht="20.25" customHeight="1" x14ac:dyDescent="0.25">
      <c r="B104" s="1013"/>
      <c r="C104" s="1013"/>
      <c r="D104" s="1013"/>
      <c r="E104" s="1057" t="s">
        <v>1162</v>
      </c>
      <c r="F104" s="1013" t="s">
        <v>1149</v>
      </c>
      <c r="G104" s="1109" t="s">
        <v>1252</v>
      </c>
      <c r="H104" s="943" t="s">
        <v>1162</v>
      </c>
      <c r="I104" s="943" t="s">
        <v>1183</v>
      </c>
      <c r="J104" s="1110" t="s">
        <v>1252</v>
      </c>
      <c r="K104" s="1111" t="s">
        <v>1388</v>
      </c>
      <c r="L104" s="1012" t="s">
        <v>1254</v>
      </c>
      <c r="M104" s="1012" t="s">
        <v>1357</v>
      </c>
      <c r="N104" s="1058">
        <v>215.73</v>
      </c>
      <c r="O104" s="1058"/>
      <c r="P104" s="1058"/>
      <c r="Q104" s="1018" t="s">
        <v>859</v>
      </c>
      <c r="R104" s="1033">
        <f t="shared" si="6"/>
        <v>2.1572999999999998E-2</v>
      </c>
      <c r="S104" s="1013"/>
      <c r="T104" s="1013" t="s">
        <v>859</v>
      </c>
      <c r="U104" s="1024" t="s">
        <v>1117</v>
      </c>
      <c r="V104" s="1065" t="s">
        <v>1117</v>
      </c>
      <c r="W104" s="1013" t="s">
        <v>1256</v>
      </c>
      <c r="X104" s="1013" t="s">
        <v>382</v>
      </c>
      <c r="Y104" s="1012" t="s">
        <v>949</v>
      </c>
      <c r="Z104" s="1059" t="s">
        <v>859</v>
      </c>
      <c r="AA104" s="1059" t="s">
        <v>859</v>
      </c>
      <c r="AB104" s="1062"/>
      <c r="AC104" s="1060"/>
      <c r="AD104" s="1060" t="s">
        <v>449</v>
      </c>
      <c r="AE104" s="1061"/>
      <c r="AF104" s="1061"/>
      <c r="AG104" s="801"/>
      <c r="AH104" s="1054"/>
      <c r="AI104" s="1054"/>
      <c r="AJ104" s="1054"/>
      <c r="AK104" s="1012" t="s">
        <v>400</v>
      </c>
      <c r="AL104" s="1012" t="s">
        <v>399</v>
      </c>
      <c r="AM104" s="1062" t="s">
        <v>859</v>
      </c>
      <c r="AN104" s="834" t="s">
        <v>364</v>
      </c>
      <c r="AO104" s="834" t="s">
        <v>362</v>
      </c>
      <c r="AP104" s="834" t="s">
        <v>37</v>
      </c>
      <c r="AQ104" s="834" t="s">
        <v>370</v>
      </c>
      <c r="AR104" s="1012" t="s">
        <v>369</v>
      </c>
      <c r="AS104" s="1013" t="s">
        <v>1514</v>
      </c>
      <c r="AT104" s="869" t="s">
        <v>1254</v>
      </c>
      <c r="AU104" s="869" t="s">
        <v>1254</v>
      </c>
      <c r="AV104" s="869" t="s">
        <v>1254</v>
      </c>
      <c r="AW104" s="869" t="s">
        <v>1254</v>
      </c>
      <c r="AX104" s="869" t="s">
        <v>1254</v>
      </c>
      <c r="AY104" s="869" t="s">
        <v>1254</v>
      </c>
      <c r="AZ104" s="869" t="s">
        <v>1254</v>
      </c>
      <c r="BA104" s="869" t="s">
        <v>1254</v>
      </c>
      <c r="BB104" s="1011"/>
      <c r="BC104" s="1025" t="s">
        <v>1251</v>
      </c>
      <c r="BD104" s="1025" t="s">
        <v>1251</v>
      </c>
      <c r="BE104" s="1025" t="s">
        <v>1251</v>
      </c>
      <c r="BF104" s="1011" t="s">
        <v>1357</v>
      </c>
      <c r="BG104" s="834" t="s">
        <v>1250</v>
      </c>
      <c r="BH104" s="834" t="s">
        <v>1250</v>
      </c>
      <c r="BI104" s="834" t="s">
        <v>1250</v>
      </c>
      <c r="BJ104" s="1090"/>
      <c r="BK104" s="1090"/>
      <c r="BL104" s="1090"/>
      <c r="BM104" s="1090"/>
      <c r="BN104" s="1113"/>
      <c r="BO104" s="1091"/>
    </row>
    <row r="105" spans="2:67" s="869" customFormat="1" ht="20.25" customHeight="1" x14ac:dyDescent="0.25">
      <c r="B105" s="1013"/>
      <c r="C105" s="1013"/>
      <c r="D105" s="1013"/>
      <c r="E105" s="1057" t="s">
        <v>1163</v>
      </c>
      <c r="F105" s="1013" t="s">
        <v>1227</v>
      </c>
      <c r="G105" s="1109" t="s">
        <v>1205</v>
      </c>
      <c r="H105" s="943" t="s">
        <v>1163</v>
      </c>
      <c r="I105" s="943" t="s">
        <v>1185</v>
      </c>
      <c r="J105" s="1110" t="s">
        <v>1205</v>
      </c>
      <c r="K105" s="1111" t="s">
        <v>1388</v>
      </c>
      <c r="L105" s="1012" t="s">
        <v>1254</v>
      </c>
      <c r="M105" s="1012" t="s">
        <v>1357</v>
      </c>
      <c r="N105" s="1058">
        <v>458</v>
      </c>
      <c r="O105" s="1058"/>
      <c r="P105" s="1058"/>
      <c r="Q105" s="1018" t="s">
        <v>859</v>
      </c>
      <c r="R105" s="1033">
        <f t="shared" si="6"/>
        <v>4.58E-2</v>
      </c>
      <c r="S105" s="1013"/>
      <c r="T105" s="1013" t="s">
        <v>859</v>
      </c>
      <c r="U105" s="1024" t="s">
        <v>1117</v>
      </c>
      <c r="V105" s="1065" t="s">
        <v>1117</v>
      </c>
      <c r="W105" s="1013" t="s">
        <v>1256</v>
      </c>
      <c r="X105" s="1013" t="s">
        <v>382</v>
      </c>
      <c r="Y105" s="1012" t="s">
        <v>949</v>
      </c>
      <c r="Z105" s="1059" t="s">
        <v>859</v>
      </c>
      <c r="AA105" s="1059" t="s">
        <v>859</v>
      </c>
      <c r="AB105" s="1062"/>
      <c r="AC105" s="1045">
        <v>2020</v>
      </c>
      <c r="AD105" s="1060" t="s">
        <v>449</v>
      </c>
      <c r="AE105" s="1061"/>
      <c r="AF105" s="1061"/>
      <c r="AG105" s="801"/>
      <c r="AH105" s="1054"/>
      <c r="AI105" s="1054"/>
      <c r="AJ105" s="1054"/>
      <c r="AK105" s="1012" t="s">
        <v>400</v>
      </c>
      <c r="AL105" s="1012" t="s">
        <v>399</v>
      </c>
      <c r="AM105" s="1062" t="s">
        <v>859</v>
      </c>
      <c r="AN105" s="834" t="s">
        <v>364</v>
      </c>
      <c r="AO105" s="834" t="s">
        <v>362</v>
      </c>
      <c r="AP105" s="834" t="s">
        <v>37</v>
      </c>
      <c r="AQ105" s="834" t="s">
        <v>370</v>
      </c>
      <c r="AR105" s="1012" t="s">
        <v>369</v>
      </c>
      <c r="AS105" s="1013" t="s">
        <v>1515</v>
      </c>
      <c r="AT105" s="869" t="s">
        <v>1254</v>
      </c>
      <c r="AU105" s="869" t="s">
        <v>1254</v>
      </c>
      <c r="AV105" s="869" t="s">
        <v>1254</v>
      </c>
      <c r="AW105" s="869" t="s">
        <v>1254</v>
      </c>
      <c r="AX105" s="869" t="s">
        <v>1254</v>
      </c>
      <c r="AY105" s="869" t="s">
        <v>1254</v>
      </c>
      <c r="AZ105" s="869" t="s">
        <v>1254</v>
      </c>
      <c r="BA105" s="869" t="s">
        <v>1254</v>
      </c>
      <c r="BB105" s="1011"/>
      <c r="BC105" s="1025" t="s">
        <v>1251</v>
      </c>
      <c r="BD105" s="1025" t="s">
        <v>1251</v>
      </c>
      <c r="BE105" s="1025" t="s">
        <v>1251</v>
      </c>
      <c r="BF105" s="1011" t="s">
        <v>1357</v>
      </c>
      <c r="BG105" s="834" t="s">
        <v>1250</v>
      </c>
      <c r="BH105" s="834" t="s">
        <v>1250</v>
      </c>
      <c r="BI105" s="834" t="s">
        <v>1250</v>
      </c>
      <c r="BJ105" s="1090"/>
      <c r="BK105" s="1090"/>
      <c r="BL105" s="1090"/>
      <c r="BM105" s="1090"/>
      <c r="BO105" s="1091"/>
    </row>
    <row r="106" spans="2:67" s="869" customFormat="1" ht="20.25" customHeight="1" x14ac:dyDescent="0.25">
      <c r="B106" s="1013"/>
      <c r="C106" s="1013"/>
      <c r="D106" s="1013"/>
      <c r="E106" s="1057" t="s">
        <v>1164</v>
      </c>
      <c r="F106" s="1013" t="s">
        <v>1149</v>
      </c>
      <c r="G106" s="1109" t="s">
        <v>1203</v>
      </c>
      <c r="H106" s="943" t="s">
        <v>1164</v>
      </c>
      <c r="I106" s="943" t="s">
        <v>1183</v>
      </c>
      <c r="J106" s="1110" t="s">
        <v>342</v>
      </c>
      <c r="K106" s="1111" t="s">
        <v>1388</v>
      </c>
      <c r="L106" s="1012" t="s">
        <v>1254</v>
      </c>
      <c r="M106" s="1012" t="s">
        <v>1507</v>
      </c>
      <c r="N106" s="1058">
        <v>842.72</v>
      </c>
      <c r="O106" s="1058"/>
      <c r="P106" s="1058"/>
      <c r="Q106" s="1018" t="s">
        <v>859</v>
      </c>
      <c r="R106" s="1033">
        <f t="shared" si="6"/>
        <v>8.4272E-2</v>
      </c>
      <c r="S106" s="1013"/>
      <c r="T106" s="1013" t="s">
        <v>859</v>
      </c>
      <c r="U106" s="1024" t="s">
        <v>1117</v>
      </c>
      <c r="V106" s="1065" t="s">
        <v>1117</v>
      </c>
      <c r="W106" s="1013" t="s">
        <v>1256</v>
      </c>
      <c r="X106" s="1013" t="s">
        <v>382</v>
      </c>
      <c r="Y106" s="1012" t="s">
        <v>949</v>
      </c>
      <c r="Z106" s="1059" t="s">
        <v>859</v>
      </c>
      <c r="AA106" s="1059" t="s">
        <v>859</v>
      </c>
      <c r="AB106" s="1062"/>
      <c r="AC106" s="1060" t="s">
        <v>1572</v>
      </c>
      <c r="AD106" s="1060" t="s">
        <v>449</v>
      </c>
      <c r="AE106" s="1061"/>
      <c r="AF106" s="1061"/>
      <c r="AG106" s="801"/>
      <c r="AH106" s="1054"/>
      <c r="AI106" s="1054"/>
      <c r="AJ106" s="1054"/>
      <c r="AK106" s="1012" t="s">
        <v>400</v>
      </c>
      <c r="AL106" s="1012" t="s">
        <v>399</v>
      </c>
      <c r="AM106" s="1062" t="s">
        <v>859</v>
      </c>
      <c r="AN106" s="834" t="s">
        <v>364</v>
      </c>
      <c r="AO106" s="834" t="s">
        <v>362</v>
      </c>
      <c r="AP106" s="834" t="s">
        <v>37</v>
      </c>
      <c r="AQ106" s="834" t="s">
        <v>370</v>
      </c>
      <c r="AR106" s="1012" t="s">
        <v>369</v>
      </c>
      <c r="AS106" s="1013"/>
      <c r="AT106" s="869" t="s">
        <v>1254</v>
      </c>
      <c r="AU106" s="869" t="s">
        <v>1254</v>
      </c>
      <c r="AV106" s="869" t="s">
        <v>1254</v>
      </c>
      <c r="AW106" s="869" t="s">
        <v>1254</v>
      </c>
      <c r="AX106" s="869" t="s">
        <v>1254</v>
      </c>
      <c r="AY106" s="869" t="s">
        <v>1254</v>
      </c>
      <c r="AZ106" s="869" t="s">
        <v>1254</v>
      </c>
      <c r="BA106" s="869" t="s">
        <v>1254</v>
      </c>
      <c r="BB106" s="1011"/>
      <c r="BC106" s="1025" t="s">
        <v>1251</v>
      </c>
      <c r="BD106" s="1025" t="s">
        <v>1251</v>
      </c>
      <c r="BE106" s="1025" t="s">
        <v>1251</v>
      </c>
      <c r="BF106" s="1011" t="s">
        <v>1357</v>
      </c>
      <c r="BG106" s="834" t="s">
        <v>1250</v>
      </c>
      <c r="BH106" s="834" t="s">
        <v>1250</v>
      </c>
      <c r="BI106" s="834" t="s">
        <v>1250</v>
      </c>
      <c r="BJ106" s="1090"/>
      <c r="BK106" s="1090"/>
      <c r="BL106" s="1090"/>
      <c r="BM106" s="1090"/>
      <c r="BN106" s="1113"/>
      <c r="BO106" s="1091"/>
    </row>
    <row r="107" spans="2:67" s="869" customFormat="1" ht="20.25" customHeight="1" x14ac:dyDescent="0.25">
      <c r="B107" s="1013"/>
      <c r="C107" s="1013"/>
      <c r="D107" s="1013"/>
      <c r="E107" s="1057" t="s">
        <v>1165</v>
      </c>
      <c r="F107" s="1013" t="s">
        <v>1228</v>
      </c>
      <c r="G107" s="1109" t="s">
        <v>1206</v>
      </c>
      <c r="H107" s="943" t="s">
        <v>1165</v>
      </c>
      <c r="I107" s="943" t="s">
        <v>1186</v>
      </c>
      <c r="J107" s="1110" t="s">
        <v>1206</v>
      </c>
      <c r="K107" s="1111" t="s">
        <v>1388</v>
      </c>
      <c r="L107" s="1012" t="s">
        <v>1254</v>
      </c>
      <c r="M107" s="1012" t="s">
        <v>1357</v>
      </c>
      <c r="N107" s="1058">
        <v>603.46</v>
      </c>
      <c r="O107" s="1058"/>
      <c r="P107" s="1058"/>
      <c r="Q107" s="1018" t="s">
        <v>859</v>
      </c>
      <c r="R107" s="1033">
        <f t="shared" si="6"/>
        <v>6.0346000000000004E-2</v>
      </c>
      <c r="S107" s="1013"/>
      <c r="T107" s="1013" t="s">
        <v>859</v>
      </c>
      <c r="U107" s="1024" t="s">
        <v>1117</v>
      </c>
      <c r="V107" s="1065" t="s">
        <v>1117</v>
      </c>
      <c r="W107" s="1013" t="s">
        <v>1256</v>
      </c>
      <c r="X107" s="1013" t="s">
        <v>382</v>
      </c>
      <c r="Y107" s="1012" t="s">
        <v>949</v>
      </c>
      <c r="Z107" s="1059" t="s">
        <v>859</v>
      </c>
      <c r="AA107" s="1059" t="s">
        <v>859</v>
      </c>
      <c r="AB107" s="1062"/>
      <c r="AC107" s="1060" t="s">
        <v>1572</v>
      </c>
      <c r="AD107" s="1060" t="s">
        <v>449</v>
      </c>
      <c r="AE107" s="1061"/>
      <c r="AF107" s="1061"/>
      <c r="AG107" s="801"/>
      <c r="AH107" s="1054"/>
      <c r="AI107" s="1054"/>
      <c r="AJ107" s="1054"/>
      <c r="AK107" s="1012" t="s">
        <v>400</v>
      </c>
      <c r="AL107" s="1012" t="s">
        <v>399</v>
      </c>
      <c r="AM107" s="1062" t="s">
        <v>859</v>
      </c>
      <c r="AN107" s="834" t="s">
        <v>364</v>
      </c>
      <c r="AO107" s="834" t="s">
        <v>362</v>
      </c>
      <c r="AP107" s="834" t="s">
        <v>37</v>
      </c>
      <c r="AQ107" s="834" t="s">
        <v>370</v>
      </c>
      <c r="AR107" s="1012" t="s">
        <v>369</v>
      </c>
      <c r="AS107" s="1013" t="s">
        <v>1516</v>
      </c>
      <c r="AT107" s="869" t="s">
        <v>1254</v>
      </c>
      <c r="AU107" s="869" t="s">
        <v>1254</v>
      </c>
      <c r="AV107" s="869" t="s">
        <v>1254</v>
      </c>
      <c r="AW107" s="869" t="s">
        <v>1254</v>
      </c>
      <c r="AX107" s="869" t="s">
        <v>1254</v>
      </c>
      <c r="AY107" s="869" t="s">
        <v>1254</v>
      </c>
      <c r="AZ107" s="869" t="s">
        <v>1254</v>
      </c>
      <c r="BA107" s="869" t="s">
        <v>1254</v>
      </c>
      <c r="BB107" s="1011"/>
      <c r="BC107" s="1025" t="s">
        <v>1251</v>
      </c>
      <c r="BD107" s="1025" t="s">
        <v>1251</v>
      </c>
      <c r="BE107" s="1025" t="s">
        <v>1251</v>
      </c>
      <c r="BF107" s="1011" t="s">
        <v>1357</v>
      </c>
      <c r="BG107" s="834" t="s">
        <v>1250</v>
      </c>
      <c r="BH107" s="834" t="s">
        <v>1250</v>
      </c>
      <c r="BI107" s="834" t="s">
        <v>1250</v>
      </c>
      <c r="BJ107" s="1090"/>
      <c r="BK107" s="1090"/>
      <c r="BL107" s="1090"/>
      <c r="BM107" s="1090"/>
      <c r="BN107" s="869" t="s">
        <v>1574</v>
      </c>
      <c r="BO107" s="1091"/>
    </row>
    <row r="108" spans="2:67" s="869" customFormat="1" ht="20.25" customHeight="1" x14ac:dyDescent="0.25">
      <c r="B108" s="1013"/>
      <c r="C108" s="1013"/>
      <c r="D108" s="1013"/>
      <c r="E108" s="1057" t="s">
        <v>1166</v>
      </c>
      <c r="F108" s="1013" t="s">
        <v>1229</v>
      </c>
      <c r="G108" s="1109" t="s">
        <v>1207</v>
      </c>
      <c r="H108" s="943" t="s">
        <v>1166</v>
      </c>
      <c r="I108" s="943" t="s">
        <v>1187</v>
      </c>
      <c r="J108" s="1110" t="s">
        <v>1207</v>
      </c>
      <c r="K108" s="1111" t="s">
        <v>1388</v>
      </c>
      <c r="L108" s="1012" t="s">
        <v>1254</v>
      </c>
      <c r="M108" s="1012" t="s">
        <v>1357</v>
      </c>
      <c r="N108" s="1058">
        <v>734.25</v>
      </c>
      <c r="O108" s="1058"/>
      <c r="P108" s="1058"/>
      <c r="Q108" s="1018" t="s">
        <v>859</v>
      </c>
      <c r="R108" s="1033">
        <f t="shared" si="6"/>
        <v>7.3425000000000004E-2</v>
      </c>
      <c r="S108" s="1013"/>
      <c r="T108" s="1013" t="s">
        <v>859</v>
      </c>
      <c r="U108" s="1024" t="s">
        <v>1117</v>
      </c>
      <c r="V108" s="1065" t="s">
        <v>1117</v>
      </c>
      <c r="W108" s="1013" t="s">
        <v>1256</v>
      </c>
      <c r="X108" s="1013" t="s">
        <v>382</v>
      </c>
      <c r="Y108" s="1012" t="s">
        <v>949</v>
      </c>
      <c r="Z108" s="1059" t="s">
        <v>859</v>
      </c>
      <c r="AA108" s="1059" t="s">
        <v>859</v>
      </c>
      <c r="AB108" s="1062"/>
      <c r="AC108" s="1060" t="s">
        <v>1572</v>
      </c>
      <c r="AD108" s="1060" t="s">
        <v>449</v>
      </c>
      <c r="AE108" s="1061"/>
      <c r="AF108" s="1061"/>
      <c r="AG108" s="801"/>
      <c r="AH108" s="1054"/>
      <c r="AI108" s="1054"/>
      <c r="AJ108" s="1054"/>
      <c r="AK108" s="1012" t="s">
        <v>400</v>
      </c>
      <c r="AL108" s="1012" t="s">
        <v>399</v>
      </c>
      <c r="AM108" s="1062" t="s">
        <v>859</v>
      </c>
      <c r="AN108" s="834" t="s">
        <v>364</v>
      </c>
      <c r="AO108" s="834" t="s">
        <v>362</v>
      </c>
      <c r="AP108" s="834" t="s">
        <v>37</v>
      </c>
      <c r="AQ108" s="834" t="s">
        <v>370</v>
      </c>
      <c r="AR108" s="1012" t="s">
        <v>369</v>
      </c>
      <c r="AS108" s="1013" t="s">
        <v>1517</v>
      </c>
      <c r="AT108" s="869" t="s">
        <v>1254</v>
      </c>
      <c r="AU108" s="869" t="s">
        <v>1254</v>
      </c>
      <c r="AV108" s="869" t="s">
        <v>1254</v>
      </c>
      <c r="AW108" s="869" t="s">
        <v>1254</v>
      </c>
      <c r="AX108" s="869" t="s">
        <v>1254</v>
      </c>
      <c r="AY108" s="869" t="s">
        <v>1254</v>
      </c>
      <c r="AZ108" s="869" t="s">
        <v>1254</v>
      </c>
      <c r="BA108" s="869" t="s">
        <v>1254</v>
      </c>
      <c r="BB108" s="1011"/>
      <c r="BC108" s="1025" t="s">
        <v>1251</v>
      </c>
      <c r="BD108" s="1025" t="s">
        <v>1251</v>
      </c>
      <c r="BE108" s="1025" t="s">
        <v>1251</v>
      </c>
      <c r="BF108" s="1011" t="s">
        <v>1357</v>
      </c>
      <c r="BG108" s="834" t="s">
        <v>1250</v>
      </c>
      <c r="BH108" s="834" t="s">
        <v>1250</v>
      </c>
      <c r="BI108" s="834" t="s">
        <v>1250</v>
      </c>
      <c r="BJ108" s="1090"/>
      <c r="BK108" s="1090"/>
      <c r="BL108" s="1090"/>
      <c r="BM108" s="1090"/>
      <c r="BN108" s="956"/>
      <c r="BO108" s="1091"/>
    </row>
    <row r="109" spans="2:67" s="869" customFormat="1" ht="20.25" customHeight="1" x14ac:dyDescent="0.25">
      <c r="B109" s="1013"/>
      <c r="C109" s="1013"/>
      <c r="D109" s="1013"/>
      <c r="E109" s="1057" t="s">
        <v>1167</v>
      </c>
      <c r="F109" s="1013" t="s">
        <v>1230</v>
      </c>
      <c r="G109" s="1109" t="s">
        <v>1208</v>
      </c>
      <c r="H109" s="943" t="s">
        <v>1167</v>
      </c>
      <c r="I109" s="943" t="s">
        <v>1188</v>
      </c>
      <c r="J109" s="1110" t="s">
        <v>1208</v>
      </c>
      <c r="K109" s="1111" t="s">
        <v>1388</v>
      </c>
      <c r="L109" s="1012" t="s">
        <v>1254</v>
      </c>
      <c r="M109" s="1012" t="s">
        <v>1357</v>
      </c>
      <c r="N109" s="1058">
        <v>1089.43</v>
      </c>
      <c r="O109" s="1058"/>
      <c r="P109" s="1058"/>
      <c r="Q109" s="1018" t="s">
        <v>859</v>
      </c>
      <c r="R109" s="1033">
        <f t="shared" si="6"/>
        <v>0.10894300000000001</v>
      </c>
      <c r="S109" s="1013"/>
      <c r="T109" s="1013" t="s">
        <v>859</v>
      </c>
      <c r="U109" s="1024" t="s">
        <v>1117</v>
      </c>
      <c r="V109" s="1065" t="s">
        <v>1117</v>
      </c>
      <c r="W109" s="1013" t="s">
        <v>1256</v>
      </c>
      <c r="X109" s="1013" t="s">
        <v>382</v>
      </c>
      <c r="Y109" s="1012" t="s">
        <v>949</v>
      </c>
      <c r="Z109" s="1059" t="s">
        <v>859</v>
      </c>
      <c r="AA109" s="1059" t="s">
        <v>859</v>
      </c>
      <c r="AB109" s="1062"/>
      <c r="AC109" s="1060" t="s">
        <v>1572</v>
      </c>
      <c r="AD109" s="1060" t="s">
        <v>449</v>
      </c>
      <c r="AE109" s="1061"/>
      <c r="AF109" s="1061"/>
      <c r="AG109" s="801"/>
      <c r="AH109" s="1054"/>
      <c r="AI109" s="1054"/>
      <c r="AJ109" s="1054"/>
      <c r="AK109" s="1012" t="s">
        <v>400</v>
      </c>
      <c r="AL109" s="1012" t="s">
        <v>399</v>
      </c>
      <c r="AM109" s="1062" t="s">
        <v>859</v>
      </c>
      <c r="AN109" s="834" t="s">
        <v>364</v>
      </c>
      <c r="AO109" s="834" t="s">
        <v>362</v>
      </c>
      <c r="AP109" s="834" t="s">
        <v>37</v>
      </c>
      <c r="AQ109" s="834" t="s">
        <v>370</v>
      </c>
      <c r="AR109" s="1012" t="s">
        <v>369</v>
      </c>
      <c r="AS109" s="1013" t="s">
        <v>1512</v>
      </c>
      <c r="AT109" s="869" t="s">
        <v>1254</v>
      </c>
      <c r="AU109" s="869" t="s">
        <v>1254</v>
      </c>
      <c r="AV109" s="869" t="s">
        <v>1254</v>
      </c>
      <c r="AW109" s="869" t="s">
        <v>1254</v>
      </c>
      <c r="AX109" s="869" t="s">
        <v>1254</v>
      </c>
      <c r="AY109" s="869" t="s">
        <v>1254</v>
      </c>
      <c r="AZ109" s="869" t="s">
        <v>1254</v>
      </c>
      <c r="BA109" s="869" t="s">
        <v>1254</v>
      </c>
      <c r="BB109" s="1011"/>
      <c r="BC109" s="1025" t="s">
        <v>1251</v>
      </c>
      <c r="BD109" s="1025" t="s">
        <v>1251</v>
      </c>
      <c r="BE109" s="1025" t="s">
        <v>1251</v>
      </c>
      <c r="BF109" s="1011" t="s">
        <v>1357</v>
      </c>
      <c r="BG109" s="834" t="s">
        <v>1250</v>
      </c>
      <c r="BH109" s="834" t="s">
        <v>1250</v>
      </c>
      <c r="BI109" s="834" t="s">
        <v>1250</v>
      </c>
      <c r="BJ109" s="1090"/>
      <c r="BK109" s="1090"/>
      <c r="BL109" s="1090"/>
      <c r="BM109" s="1090"/>
      <c r="BN109" s="956" t="s">
        <v>1575</v>
      </c>
      <c r="BO109" s="1091"/>
    </row>
    <row r="110" spans="2:67" s="869" customFormat="1" ht="20.25" customHeight="1" x14ac:dyDescent="0.25">
      <c r="B110" s="1013"/>
      <c r="C110" s="1013"/>
      <c r="D110" s="1013"/>
      <c r="E110" s="1057" t="s">
        <v>1168</v>
      </c>
      <c r="F110" s="1013" t="s">
        <v>1231</v>
      </c>
      <c r="G110" s="1109" t="s">
        <v>1209</v>
      </c>
      <c r="H110" s="943" t="s">
        <v>1168</v>
      </c>
      <c r="I110" s="943" t="s">
        <v>1189</v>
      </c>
      <c r="J110" s="1110" t="s">
        <v>1253</v>
      </c>
      <c r="K110" s="1111" t="s">
        <v>1388</v>
      </c>
      <c r="L110" s="1012" t="s">
        <v>1254</v>
      </c>
      <c r="M110" s="1012" t="s">
        <v>1357</v>
      </c>
      <c r="N110" s="1058">
        <v>2340.5700000000002</v>
      </c>
      <c r="O110" s="1058"/>
      <c r="P110" s="1058"/>
      <c r="Q110" s="1018" t="s">
        <v>859</v>
      </c>
      <c r="R110" s="1033">
        <f t="shared" si="6"/>
        <v>0.23405700000000002</v>
      </c>
      <c r="S110" s="1013"/>
      <c r="T110" s="1013" t="s">
        <v>859</v>
      </c>
      <c r="U110" s="1024" t="s">
        <v>1117</v>
      </c>
      <c r="V110" s="1065" t="s">
        <v>1117</v>
      </c>
      <c r="W110" s="1013" t="s">
        <v>1256</v>
      </c>
      <c r="X110" s="1013" t="s">
        <v>382</v>
      </c>
      <c r="Y110" s="1012" t="s">
        <v>949</v>
      </c>
      <c r="Z110" s="1059" t="s">
        <v>859</v>
      </c>
      <c r="AA110" s="1059" t="s">
        <v>859</v>
      </c>
      <c r="AB110" s="1062"/>
      <c r="AC110" s="1060" t="s">
        <v>1572</v>
      </c>
      <c r="AD110" s="1060" t="s">
        <v>449</v>
      </c>
      <c r="AE110" s="1061"/>
      <c r="AF110" s="1061"/>
      <c r="AG110" s="801"/>
      <c r="AH110" s="1054"/>
      <c r="AI110" s="1054"/>
      <c r="AJ110" s="1054"/>
      <c r="AK110" s="1012" t="s">
        <v>400</v>
      </c>
      <c r="AL110" s="1012" t="s">
        <v>399</v>
      </c>
      <c r="AM110" s="1062" t="s">
        <v>859</v>
      </c>
      <c r="AN110" s="834" t="s">
        <v>364</v>
      </c>
      <c r="AO110" s="834" t="s">
        <v>362</v>
      </c>
      <c r="AP110" s="834" t="s">
        <v>37</v>
      </c>
      <c r="AQ110" s="834" t="s">
        <v>370</v>
      </c>
      <c r="AR110" s="1012" t="s">
        <v>369</v>
      </c>
      <c r="AS110" s="1013" t="s">
        <v>1518</v>
      </c>
      <c r="AT110" s="869" t="s">
        <v>1254</v>
      </c>
      <c r="AU110" s="869" t="s">
        <v>1254</v>
      </c>
      <c r="AV110" s="869" t="s">
        <v>1254</v>
      </c>
      <c r="AW110" s="869" t="s">
        <v>1254</v>
      </c>
      <c r="AX110" s="869" t="s">
        <v>1254</v>
      </c>
      <c r="AY110" s="869" t="s">
        <v>1254</v>
      </c>
      <c r="AZ110" s="869" t="s">
        <v>1254</v>
      </c>
      <c r="BA110" s="869" t="s">
        <v>1254</v>
      </c>
      <c r="BB110" s="1011"/>
      <c r="BC110" s="1025" t="s">
        <v>1251</v>
      </c>
      <c r="BD110" s="1025" t="s">
        <v>1251</v>
      </c>
      <c r="BE110" s="1025" t="s">
        <v>1251</v>
      </c>
      <c r="BF110" s="1011" t="s">
        <v>1357</v>
      </c>
      <c r="BG110" s="834" t="s">
        <v>1250</v>
      </c>
      <c r="BH110" s="834" t="s">
        <v>1250</v>
      </c>
      <c r="BI110" s="834" t="s">
        <v>1250</v>
      </c>
      <c r="BJ110" s="1090"/>
      <c r="BK110" s="1090"/>
      <c r="BL110" s="1090"/>
      <c r="BM110" s="1090"/>
      <c r="BN110" s="956"/>
      <c r="BO110" s="1091"/>
    </row>
    <row r="111" spans="2:67" s="869" customFormat="1" ht="20.25" customHeight="1" x14ac:dyDescent="0.25">
      <c r="B111" s="1013"/>
      <c r="C111" s="1013"/>
      <c r="D111" s="1013"/>
      <c r="E111" s="1057" t="s">
        <v>1169</v>
      </c>
      <c r="F111" s="1013" t="s">
        <v>1232</v>
      </c>
      <c r="G111" s="1109" t="s">
        <v>1210</v>
      </c>
      <c r="H111" s="943" t="s">
        <v>1169</v>
      </c>
      <c r="I111" s="943" t="s">
        <v>1190</v>
      </c>
      <c r="J111" s="1110" t="s">
        <v>1210</v>
      </c>
      <c r="K111" s="1111" t="s">
        <v>1388</v>
      </c>
      <c r="L111" s="1012" t="s">
        <v>1254</v>
      </c>
      <c r="M111" s="1012" t="s">
        <v>1357</v>
      </c>
      <c r="N111" s="1058">
        <v>808.19</v>
      </c>
      <c r="O111" s="1058"/>
      <c r="P111" s="1058"/>
      <c r="Q111" s="1018" t="s">
        <v>859</v>
      </c>
      <c r="R111" s="1033">
        <f t="shared" si="6"/>
        <v>8.0819000000000002E-2</v>
      </c>
      <c r="S111" s="1013"/>
      <c r="T111" s="1013" t="s">
        <v>859</v>
      </c>
      <c r="U111" s="1024" t="s">
        <v>1117</v>
      </c>
      <c r="V111" s="1065" t="s">
        <v>1117</v>
      </c>
      <c r="W111" s="1013" t="s">
        <v>1256</v>
      </c>
      <c r="X111" s="1013" t="s">
        <v>382</v>
      </c>
      <c r="Y111" s="1012" t="s">
        <v>949</v>
      </c>
      <c r="Z111" s="1059" t="s">
        <v>859</v>
      </c>
      <c r="AA111" s="1059" t="s">
        <v>859</v>
      </c>
      <c r="AB111" s="1062"/>
      <c r="AC111" s="1060" t="s">
        <v>1572</v>
      </c>
      <c r="AD111" s="1060" t="s">
        <v>449</v>
      </c>
      <c r="AE111" s="1061"/>
      <c r="AF111" s="1061"/>
      <c r="AG111" s="801"/>
      <c r="AH111" s="1054"/>
      <c r="AI111" s="1054"/>
      <c r="AJ111" s="1054"/>
      <c r="AK111" s="1012" t="s">
        <v>400</v>
      </c>
      <c r="AL111" s="1012" t="s">
        <v>399</v>
      </c>
      <c r="AM111" s="1062" t="s">
        <v>859</v>
      </c>
      <c r="AN111" s="834" t="s">
        <v>364</v>
      </c>
      <c r="AO111" s="834" t="s">
        <v>362</v>
      </c>
      <c r="AP111" s="834" t="s">
        <v>37</v>
      </c>
      <c r="AQ111" s="834" t="s">
        <v>370</v>
      </c>
      <c r="AR111" s="1012" t="s">
        <v>369</v>
      </c>
      <c r="AS111" s="1013" t="s">
        <v>1515</v>
      </c>
      <c r="AT111" s="869" t="s">
        <v>1254</v>
      </c>
      <c r="AU111" s="869" t="s">
        <v>1254</v>
      </c>
      <c r="AV111" s="869" t="s">
        <v>1254</v>
      </c>
      <c r="AW111" s="869" t="s">
        <v>1254</v>
      </c>
      <c r="AX111" s="869" t="s">
        <v>1254</v>
      </c>
      <c r="AY111" s="869" t="s">
        <v>1254</v>
      </c>
      <c r="AZ111" s="869" t="s">
        <v>1254</v>
      </c>
      <c r="BA111" s="869" t="s">
        <v>1254</v>
      </c>
      <c r="BB111" s="1011"/>
      <c r="BC111" s="1025" t="s">
        <v>1251</v>
      </c>
      <c r="BD111" s="1025" t="s">
        <v>1251</v>
      </c>
      <c r="BE111" s="1025" t="s">
        <v>1251</v>
      </c>
      <c r="BF111" s="1011" t="s">
        <v>1357</v>
      </c>
      <c r="BG111" s="834" t="s">
        <v>1250</v>
      </c>
      <c r="BH111" s="834" t="s">
        <v>1250</v>
      </c>
      <c r="BI111" s="834" t="s">
        <v>1250</v>
      </c>
      <c r="BJ111" s="1090"/>
      <c r="BK111" s="1090"/>
      <c r="BL111" s="1090"/>
      <c r="BM111" s="1090"/>
      <c r="BN111" s="956" t="s">
        <v>1576</v>
      </c>
      <c r="BO111" s="1091"/>
    </row>
    <row r="112" spans="2:67" s="869" customFormat="1" ht="20.25" customHeight="1" x14ac:dyDescent="0.25">
      <c r="B112" s="1013"/>
      <c r="C112" s="1013"/>
      <c r="D112" s="1013"/>
      <c r="E112" s="1057" t="s">
        <v>1170</v>
      </c>
      <c r="F112" s="1013" t="s">
        <v>1233</v>
      </c>
      <c r="G112" s="1109" t="s">
        <v>1211</v>
      </c>
      <c r="H112" s="943" t="s">
        <v>1170</v>
      </c>
      <c r="I112" s="943" t="s">
        <v>1191</v>
      </c>
      <c r="J112" s="1110" t="s">
        <v>1211</v>
      </c>
      <c r="K112" s="1111" t="s">
        <v>1388</v>
      </c>
      <c r="L112" s="1012" t="s">
        <v>1254</v>
      </c>
      <c r="M112" s="1012" t="s">
        <v>1357</v>
      </c>
      <c r="N112" s="1058">
        <v>982.76</v>
      </c>
      <c r="O112" s="1058"/>
      <c r="P112" s="1058"/>
      <c r="Q112" s="1018" t="s">
        <v>859</v>
      </c>
      <c r="R112" s="1033">
        <f t="shared" si="6"/>
        <v>9.8276000000000002E-2</v>
      </c>
      <c r="S112" s="1013"/>
      <c r="T112" s="1013" t="s">
        <v>859</v>
      </c>
      <c r="U112" s="1024" t="s">
        <v>1117</v>
      </c>
      <c r="V112" s="1065" t="s">
        <v>1117</v>
      </c>
      <c r="W112" s="1013" t="s">
        <v>1256</v>
      </c>
      <c r="X112" s="1013" t="s">
        <v>382</v>
      </c>
      <c r="Y112" s="1012" t="s">
        <v>949</v>
      </c>
      <c r="Z112" s="1059" t="s">
        <v>859</v>
      </c>
      <c r="AA112" s="1059" t="s">
        <v>859</v>
      </c>
      <c r="AB112" s="1062"/>
      <c r="AC112" s="1045">
        <v>2030</v>
      </c>
      <c r="AD112" s="1060" t="s">
        <v>449</v>
      </c>
      <c r="AE112" s="1061">
        <v>2349.0500000000002</v>
      </c>
      <c r="AF112" s="1061"/>
      <c r="AG112" s="801"/>
      <c r="AH112" s="1054"/>
      <c r="AI112" s="1054"/>
      <c r="AJ112" s="1054"/>
      <c r="AK112" s="1012" t="s">
        <v>400</v>
      </c>
      <c r="AL112" s="1012" t="s">
        <v>399</v>
      </c>
      <c r="AM112" s="1062" t="s">
        <v>859</v>
      </c>
      <c r="AN112" s="834" t="s">
        <v>364</v>
      </c>
      <c r="AO112" s="834" t="s">
        <v>362</v>
      </c>
      <c r="AP112" s="834" t="s">
        <v>37</v>
      </c>
      <c r="AQ112" s="834" t="s">
        <v>370</v>
      </c>
      <c r="AR112" s="1012" t="s">
        <v>369</v>
      </c>
      <c r="AS112" s="1013" t="s">
        <v>1519</v>
      </c>
      <c r="AT112" s="869" t="s">
        <v>1254</v>
      </c>
      <c r="AU112" s="869" t="s">
        <v>1254</v>
      </c>
      <c r="AV112" s="869" t="s">
        <v>1254</v>
      </c>
      <c r="AW112" s="869" t="s">
        <v>1254</v>
      </c>
      <c r="AX112" s="869" t="s">
        <v>1254</v>
      </c>
      <c r="AY112" s="869" t="s">
        <v>1254</v>
      </c>
      <c r="AZ112" s="869" t="s">
        <v>1254</v>
      </c>
      <c r="BA112" s="869" t="s">
        <v>1254</v>
      </c>
      <c r="BB112" s="1011"/>
      <c r="BC112" s="1025" t="s">
        <v>1251</v>
      </c>
      <c r="BD112" s="1025" t="s">
        <v>1251</v>
      </c>
      <c r="BE112" s="1025" t="s">
        <v>1251</v>
      </c>
      <c r="BF112" s="1011" t="s">
        <v>1357</v>
      </c>
      <c r="BG112" s="834" t="s">
        <v>1250</v>
      </c>
      <c r="BH112" s="834" t="s">
        <v>1250</v>
      </c>
      <c r="BI112" s="834" t="s">
        <v>1250</v>
      </c>
      <c r="BJ112" s="1090"/>
      <c r="BK112" s="1090"/>
      <c r="BL112" s="1090"/>
      <c r="BM112" s="1090"/>
      <c r="BN112" s="1113"/>
      <c r="BO112" s="1091"/>
    </row>
    <row r="113" spans="2:67" s="869" customFormat="1" ht="20.25" customHeight="1" x14ac:dyDescent="0.25">
      <c r="B113" s="1013"/>
      <c r="C113" s="1013"/>
      <c r="D113" s="1013"/>
      <c r="E113" s="1057" t="s">
        <v>1171</v>
      </c>
      <c r="F113" s="1013" t="s">
        <v>1234</v>
      </c>
      <c r="G113" s="1109" t="s">
        <v>1212</v>
      </c>
      <c r="H113" s="943" t="s">
        <v>1171</v>
      </c>
      <c r="I113" s="943" t="s">
        <v>1192</v>
      </c>
      <c r="J113" s="1110" t="s">
        <v>1212</v>
      </c>
      <c r="K113" s="1111" t="s">
        <v>1388</v>
      </c>
      <c r="L113" s="1012" t="s">
        <v>1254</v>
      </c>
      <c r="M113" s="1012" t="s">
        <v>1357</v>
      </c>
      <c r="N113" s="1058">
        <v>460.57</v>
      </c>
      <c r="O113" s="1058"/>
      <c r="P113" s="1058"/>
      <c r="Q113" s="1018" t="s">
        <v>859</v>
      </c>
      <c r="R113" s="1033">
        <f t="shared" si="6"/>
        <v>4.6057000000000001E-2</v>
      </c>
      <c r="S113" s="1013"/>
      <c r="T113" s="1013" t="s">
        <v>859</v>
      </c>
      <c r="U113" s="1024" t="s">
        <v>1117</v>
      </c>
      <c r="V113" s="1065" t="s">
        <v>1117</v>
      </c>
      <c r="W113" s="1013" t="s">
        <v>1256</v>
      </c>
      <c r="X113" s="1013" t="s">
        <v>382</v>
      </c>
      <c r="Y113" s="1012" t="s">
        <v>949</v>
      </c>
      <c r="Z113" s="1059" t="s">
        <v>859</v>
      </c>
      <c r="AA113" s="1059" t="s">
        <v>859</v>
      </c>
      <c r="AB113" s="1062"/>
      <c r="AC113" s="1060"/>
      <c r="AD113" s="1060" t="s">
        <v>449</v>
      </c>
      <c r="AE113" s="1061"/>
      <c r="AF113" s="1061"/>
      <c r="AG113" s="801"/>
      <c r="AH113" s="1054"/>
      <c r="AI113" s="1054"/>
      <c r="AJ113" s="1054"/>
      <c r="AK113" s="1012" t="s">
        <v>400</v>
      </c>
      <c r="AL113" s="1012" t="s">
        <v>399</v>
      </c>
      <c r="AM113" s="1062" t="s">
        <v>859</v>
      </c>
      <c r="AN113" s="834" t="s">
        <v>364</v>
      </c>
      <c r="AO113" s="834" t="s">
        <v>362</v>
      </c>
      <c r="AP113" s="834" t="s">
        <v>37</v>
      </c>
      <c r="AQ113" s="834" t="s">
        <v>370</v>
      </c>
      <c r="AR113" s="1012" t="s">
        <v>369</v>
      </c>
      <c r="AS113" s="1013" t="s">
        <v>1519</v>
      </c>
      <c r="AT113" s="869" t="s">
        <v>1254</v>
      </c>
      <c r="AU113" s="869" t="s">
        <v>1254</v>
      </c>
      <c r="AV113" s="869" t="s">
        <v>1254</v>
      </c>
      <c r="AW113" s="869" t="s">
        <v>1254</v>
      </c>
      <c r="AX113" s="869" t="s">
        <v>1254</v>
      </c>
      <c r="AY113" s="869" t="s">
        <v>1254</v>
      </c>
      <c r="AZ113" s="869" t="s">
        <v>1254</v>
      </c>
      <c r="BA113" s="869" t="s">
        <v>1254</v>
      </c>
      <c r="BB113" s="1011"/>
      <c r="BC113" s="1025" t="s">
        <v>1251</v>
      </c>
      <c r="BD113" s="1025" t="s">
        <v>1251</v>
      </c>
      <c r="BE113" s="1025" t="s">
        <v>1251</v>
      </c>
      <c r="BF113" s="1011" t="s">
        <v>1357</v>
      </c>
      <c r="BG113" s="834" t="s">
        <v>1250</v>
      </c>
      <c r="BH113" s="834" t="s">
        <v>1250</v>
      </c>
      <c r="BI113" s="834" t="s">
        <v>1250</v>
      </c>
      <c r="BJ113" s="1090"/>
      <c r="BK113" s="1090"/>
      <c r="BL113" s="1090"/>
      <c r="BM113" s="1090"/>
      <c r="BN113" s="869" t="s">
        <v>1577</v>
      </c>
      <c r="BO113" s="1091"/>
    </row>
    <row r="114" spans="2:67" s="869" customFormat="1" ht="20.25" customHeight="1" x14ac:dyDescent="0.25">
      <c r="B114" s="1013"/>
      <c r="C114" s="1013"/>
      <c r="D114" s="1013"/>
      <c r="E114" s="1057" t="s">
        <v>1172</v>
      </c>
      <c r="F114" s="1013" t="s">
        <v>1235</v>
      </c>
      <c r="G114" s="1109" t="s">
        <v>1213</v>
      </c>
      <c r="H114" s="943" t="s">
        <v>1172</v>
      </c>
      <c r="I114" s="943" t="s">
        <v>1193</v>
      </c>
      <c r="J114" s="1110" t="s">
        <v>1213</v>
      </c>
      <c r="K114" s="1111" t="s">
        <v>1388</v>
      </c>
      <c r="L114" s="1012" t="s">
        <v>1254</v>
      </c>
      <c r="M114" s="1012" t="s">
        <v>1357</v>
      </c>
      <c r="N114" s="1058">
        <v>565.38</v>
      </c>
      <c r="O114" s="1058"/>
      <c r="P114" s="1058"/>
      <c r="Q114" s="1018" t="s">
        <v>859</v>
      </c>
      <c r="R114" s="1033">
        <f t="shared" si="6"/>
        <v>5.6537999999999998E-2</v>
      </c>
      <c r="S114" s="1013"/>
      <c r="T114" s="1013" t="s">
        <v>859</v>
      </c>
      <c r="U114" s="1024" t="s">
        <v>1117</v>
      </c>
      <c r="V114" s="1065" t="s">
        <v>1117</v>
      </c>
      <c r="W114" s="1013" t="s">
        <v>1256</v>
      </c>
      <c r="X114" s="1013" t="s">
        <v>382</v>
      </c>
      <c r="Y114" s="1012" t="s">
        <v>949</v>
      </c>
      <c r="Z114" s="1059" t="s">
        <v>859</v>
      </c>
      <c r="AA114" s="1059" t="s">
        <v>859</v>
      </c>
      <c r="AB114" s="1062"/>
      <c r="AC114" s="1060" t="s">
        <v>1503</v>
      </c>
      <c r="AD114" s="1060" t="s">
        <v>449</v>
      </c>
      <c r="AE114" s="1061">
        <v>214326</v>
      </c>
      <c r="AF114" s="1061"/>
      <c r="AG114" s="801"/>
      <c r="AH114" s="1054"/>
      <c r="AI114" s="1054"/>
      <c r="AJ114" s="1054"/>
      <c r="AK114" s="1012" t="s">
        <v>400</v>
      </c>
      <c r="AL114" s="1012" t="s">
        <v>399</v>
      </c>
      <c r="AM114" s="1062" t="s">
        <v>859</v>
      </c>
      <c r="AN114" s="834" t="s">
        <v>364</v>
      </c>
      <c r="AO114" s="834" t="s">
        <v>362</v>
      </c>
      <c r="AP114" s="834" t="s">
        <v>37</v>
      </c>
      <c r="AQ114" s="834" t="s">
        <v>370</v>
      </c>
      <c r="AR114" s="1012" t="s">
        <v>369</v>
      </c>
      <c r="AS114" s="1013" t="s">
        <v>1520</v>
      </c>
      <c r="AT114" s="869" t="s">
        <v>1254</v>
      </c>
      <c r="AU114" s="869" t="s">
        <v>1254</v>
      </c>
      <c r="AV114" s="869" t="s">
        <v>1254</v>
      </c>
      <c r="AW114" s="869" t="s">
        <v>1254</v>
      </c>
      <c r="AX114" s="869" t="s">
        <v>1254</v>
      </c>
      <c r="AY114" s="869" t="s">
        <v>1254</v>
      </c>
      <c r="AZ114" s="869" t="s">
        <v>1254</v>
      </c>
      <c r="BA114" s="869" t="s">
        <v>1254</v>
      </c>
      <c r="BB114" s="1011"/>
      <c r="BC114" s="1025" t="s">
        <v>1251</v>
      </c>
      <c r="BD114" s="1025" t="s">
        <v>1251</v>
      </c>
      <c r="BE114" s="1025" t="s">
        <v>1251</v>
      </c>
      <c r="BF114" s="1011" t="s">
        <v>1357</v>
      </c>
      <c r="BG114" s="834" t="s">
        <v>1250</v>
      </c>
      <c r="BH114" s="834" t="s">
        <v>1250</v>
      </c>
      <c r="BI114" s="834" t="s">
        <v>1250</v>
      </c>
      <c r="BJ114" s="1090"/>
      <c r="BK114" s="1090"/>
      <c r="BL114" s="1090"/>
      <c r="BM114" s="1090"/>
      <c r="BN114" s="1113"/>
      <c r="BO114" s="1091"/>
    </row>
    <row r="115" spans="2:67" s="869" customFormat="1" ht="20.25" customHeight="1" x14ac:dyDescent="0.25">
      <c r="B115" s="1013"/>
      <c r="C115" s="1013"/>
      <c r="D115" s="1013"/>
      <c r="E115" s="1057" t="s">
        <v>1173</v>
      </c>
      <c r="F115" s="1013" t="s">
        <v>1236</v>
      </c>
      <c r="G115" s="1109" t="s">
        <v>1214</v>
      </c>
      <c r="H115" s="943" t="s">
        <v>1173</v>
      </c>
      <c r="I115" s="943" t="s">
        <v>1194</v>
      </c>
      <c r="J115" s="1110" t="s">
        <v>1214</v>
      </c>
      <c r="K115" s="1111" t="s">
        <v>1388</v>
      </c>
      <c r="L115" s="1012" t="s">
        <v>1254</v>
      </c>
      <c r="M115" s="1012" t="s">
        <v>1357</v>
      </c>
      <c r="N115" s="1058">
        <v>764</v>
      </c>
      <c r="O115" s="1058"/>
      <c r="P115" s="1058"/>
      <c r="Q115" s="1018" t="s">
        <v>859</v>
      </c>
      <c r="R115" s="1033">
        <f t="shared" si="6"/>
        <v>7.6399999999999996E-2</v>
      </c>
      <c r="S115" s="1013"/>
      <c r="T115" s="1013" t="s">
        <v>859</v>
      </c>
      <c r="U115" s="1024" t="s">
        <v>1117</v>
      </c>
      <c r="V115" s="1065" t="s">
        <v>1117</v>
      </c>
      <c r="W115" s="1013" t="s">
        <v>1256</v>
      </c>
      <c r="X115" s="1013" t="s">
        <v>382</v>
      </c>
      <c r="Y115" s="1012" t="s">
        <v>949</v>
      </c>
      <c r="Z115" s="1059" t="s">
        <v>859</v>
      </c>
      <c r="AA115" s="1059" t="s">
        <v>859</v>
      </c>
      <c r="AB115" s="1062"/>
      <c r="AC115" s="1060"/>
      <c r="AD115" s="1060" t="s">
        <v>449</v>
      </c>
      <c r="AE115" s="1061">
        <v>9326.94</v>
      </c>
      <c r="AF115" s="1061"/>
      <c r="AG115" s="801"/>
      <c r="AH115" s="1054"/>
      <c r="AI115" s="1054"/>
      <c r="AJ115" s="1054"/>
      <c r="AK115" s="1012" t="s">
        <v>400</v>
      </c>
      <c r="AL115" s="1012" t="s">
        <v>399</v>
      </c>
      <c r="AM115" s="1062" t="s">
        <v>859</v>
      </c>
      <c r="AN115" s="834" t="s">
        <v>364</v>
      </c>
      <c r="AO115" s="834" t="s">
        <v>362</v>
      </c>
      <c r="AP115" s="834" t="s">
        <v>37</v>
      </c>
      <c r="AQ115" s="834" t="s">
        <v>370</v>
      </c>
      <c r="AR115" s="1012" t="s">
        <v>369</v>
      </c>
      <c r="AS115" s="1013" t="s">
        <v>1519</v>
      </c>
      <c r="AT115" s="869" t="s">
        <v>1254</v>
      </c>
      <c r="AU115" s="869" t="s">
        <v>1254</v>
      </c>
      <c r="AV115" s="869" t="s">
        <v>1254</v>
      </c>
      <c r="AW115" s="869" t="s">
        <v>1254</v>
      </c>
      <c r="AX115" s="869" t="s">
        <v>1254</v>
      </c>
      <c r="AY115" s="869" t="s">
        <v>1254</v>
      </c>
      <c r="AZ115" s="869" t="s">
        <v>1254</v>
      </c>
      <c r="BA115" s="869" t="s">
        <v>1254</v>
      </c>
      <c r="BB115" s="1011"/>
      <c r="BC115" s="1025" t="s">
        <v>1251</v>
      </c>
      <c r="BD115" s="1025" t="s">
        <v>1251</v>
      </c>
      <c r="BE115" s="1025" t="s">
        <v>1251</v>
      </c>
      <c r="BF115" s="1011" t="s">
        <v>1357</v>
      </c>
      <c r="BG115" s="834" t="s">
        <v>1250</v>
      </c>
      <c r="BH115" s="834" t="s">
        <v>1250</v>
      </c>
      <c r="BI115" s="834" t="s">
        <v>1250</v>
      </c>
      <c r="BJ115" s="1090"/>
      <c r="BK115" s="1090"/>
      <c r="BL115" s="1090"/>
      <c r="BM115" s="1090"/>
      <c r="BN115" s="1113"/>
      <c r="BO115" s="1091"/>
    </row>
    <row r="116" spans="2:67" s="869" customFormat="1" ht="20.25" customHeight="1" x14ac:dyDescent="0.25">
      <c r="B116" s="1013"/>
      <c r="C116" s="1013"/>
      <c r="D116" s="1013"/>
      <c r="E116" s="1057" t="s">
        <v>1174</v>
      </c>
      <c r="F116" s="1013" t="s">
        <v>1237</v>
      </c>
      <c r="G116" s="1109" t="s">
        <v>1215</v>
      </c>
      <c r="H116" s="943" t="s">
        <v>1174</v>
      </c>
      <c r="I116" s="943" t="s">
        <v>1195</v>
      </c>
      <c r="J116" s="1110" t="s">
        <v>1215</v>
      </c>
      <c r="K116" s="1111" t="s">
        <v>1388</v>
      </c>
      <c r="L116" s="1012" t="s">
        <v>1254</v>
      </c>
      <c r="M116" s="1012" t="s">
        <v>1587</v>
      </c>
      <c r="N116" s="1058">
        <v>13653.9</v>
      </c>
      <c r="O116" s="1058"/>
      <c r="P116" s="1058"/>
      <c r="Q116" s="1018" t="s">
        <v>859</v>
      </c>
      <c r="R116" s="1033">
        <f t="shared" si="6"/>
        <v>1.3653899999999999</v>
      </c>
      <c r="S116" s="1013"/>
      <c r="T116" s="1013" t="s">
        <v>859</v>
      </c>
      <c r="U116" s="1024" t="s">
        <v>1117</v>
      </c>
      <c r="V116" s="1065" t="s">
        <v>1117</v>
      </c>
      <c r="W116" s="1013" t="s">
        <v>1256</v>
      </c>
      <c r="X116" s="1013" t="s">
        <v>382</v>
      </c>
      <c r="Y116" s="1012" t="s">
        <v>949</v>
      </c>
      <c r="Z116" s="1059" t="s">
        <v>859</v>
      </c>
      <c r="AA116" s="1059" t="s">
        <v>859</v>
      </c>
      <c r="AB116" s="1062"/>
      <c r="AC116" s="1045">
        <v>2035</v>
      </c>
      <c r="AD116" s="1060" t="s">
        <v>449</v>
      </c>
      <c r="AE116" s="1061">
        <v>128265.4</v>
      </c>
      <c r="AF116" s="1061"/>
      <c r="AG116" s="801"/>
      <c r="AH116" s="1054"/>
      <c r="AI116" s="1054"/>
      <c r="AJ116" s="1054"/>
      <c r="AK116" s="1012" t="s">
        <v>400</v>
      </c>
      <c r="AL116" s="1012" t="s">
        <v>399</v>
      </c>
      <c r="AM116" s="1062" t="s">
        <v>859</v>
      </c>
      <c r="AN116" s="834" t="s">
        <v>364</v>
      </c>
      <c r="AO116" s="834" t="s">
        <v>362</v>
      </c>
      <c r="AP116" s="834" t="s">
        <v>37</v>
      </c>
      <c r="AQ116" s="834" t="s">
        <v>370</v>
      </c>
      <c r="AR116" s="1012" t="s">
        <v>369</v>
      </c>
      <c r="AS116" s="1013" t="s">
        <v>1521</v>
      </c>
      <c r="AT116" s="869" t="s">
        <v>1254</v>
      </c>
      <c r="AU116" s="869" t="s">
        <v>1254</v>
      </c>
      <c r="AV116" s="869" t="s">
        <v>1254</v>
      </c>
      <c r="AW116" s="869" t="s">
        <v>1254</v>
      </c>
      <c r="AX116" s="869" t="s">
        <v>1254</v>
      </c>
      <c r="AY116" s="869" t="s">
        <v>1254</v>
      </c>
      <c r="AZ116" s="869" t="s">
        <v>1254</v>
      </c>
      <c r="BA116" s="869" t="s">
        <v>1254</v>
      </c>
      <c r="BB116" s="1011"/>
      <c r="BC116" s="1025" t="s">
        <v>1251</v>
      </c>
      <c r="BD116" s="1025" t="s">
        <v>1251</v>
      </c>
      <c r="BE116" s="1025" t="s">
        <v>1251</v>
      </c>
      <c r="BF116" s="1011" t="s">
        <v>1357</v>
      </c>
      <c r="BG116" s="834" t="s">
        <v>1250</v>
      </c>
      <c r="BH116" s="834" t="s">
        <v>1250</v>
      </c>
      <c r="BI116" s="834" t="s">
        <v>1250</v>
      </c>
      <c r="BJ116" s="1090"/>
      <c r="BK116" s="1090"/>
      <c r="BL116" s="1090"/>
      <c r="BM116" s="1090"/>
      <c r="BN116" s="869" t="s">
        <v>1578</v>
      </c>
      <c r="BO116" s="1091"/>
    </row>
    <row r="117" spans="2:67" s="869" customFormat="1" ht="20.25" customHeight="1" x14ac:dyDescent="0.25">
      <c r="B117" s="1013"/>
      <c r="C117" s="1013"/>
      <c r="D117" s="1013"/>
      <c r="E117" s="1057" t="s">
        <v>1220</v>
      </c>
      <c r="F117" s="1013" t="s">
        <v>1238</v>
      </c>
      <c r="G117" s="1109" t="s">
        <v>351</v>
      </c>
      <c r="H117" s="943" t="s">
        <v>1220</v>
      </c>
      <c r="I117" s="943" t="s">
        <v>1196</v>
      </c>
      <c r="J117" s="1110" t="s">
        <v>351</v>
      </c>
      <c r="K117" s="1111" t="s">
        <v>1388</v>
      </c>
      <c r="L117" s="1012" t="s">
        <v>1254</v>
      </c>
      <c r="M117" s="1012" t="s">
        <v>1357</v>
      </c>
      <c r="N117" s="1058">
        <v>1183</v>
      </c>
      <c r="O117" s="1058"/>
      <c r="P117" s="1058"/>
      <c r="Q117" s="1018" t="s">
        <v>859</v>
      </c>
      <c r="R117" s="1033">
        <f t="shared" si="6"/>
        <v>0.1183</v>
      </c>
      <c r="S117" s="1013"/>
      <c r="T117" s="1013" t="s">
        <v>859</v>
      </c>
      <c r="U117" s="1024" t="s">
        <v>1117</v>
      </c>
      <c r="V117" s="1065" t="s">
        <v>1117</v>
      </c>
      <c r="W117" s="1013" t="s">
        <v>1256</v>
      </c>
      <c r="X117" s="1013" t="s">
        <v>382</v>
      </c>
      <c r="Y117" s="1012" t="s">
        <v>949</v>
      </c>
      <c r="Z117" s="1059" t="s">
        <v>859</v>
      </c>
      <c r="AA117" s="1059" t="s">
        <v>859</v>
      </c>
      <c r="AB117" s="1062"/>
      <c r="AC117" s="1060"/>
      <c r="AD117" s="1060" t="s">
        <v>449</v>
      </c>
      <c r="AE117" s="1061"/>
      <c r="AF117" s="1061"/>
      <c r="AG117" s="801"/>
      <c r="AH117" s="1054"/>
      <c r="AI117" s="1054"/>
      <c r="AJ117" s="1054"/>
      <c r="AK117" s="1012" t="s">
        <v>400</v>
      </c>
      <c r="AL117" s="1012" t="s">
        <v>399</v>
      </c>
      <c r="AM117" s="1062" t="s">
        <v>859</v>
      </c>
      <c r="AN117" s="834" t="s">
        <v>364</v>
      </c>
      <c r="AO117" s="834" t="s">
        <v>362</v>
      </c>
      <c r="AP117" s="834" t="s">
        <v>37</v>
      </c>
      <c r="AQ117" s="834" t="s">
        <v>370</v>
      </c>
      <c r="AR117" s="1012" t="s">
        <v>369</v>
      </c>
      <c r="AS117" s="1013" t="s">
        <v>1522</v>
      </c>
      <c r="AT117" s="869" t="s">
        <v>1254</v>
      </c>
      <c r="AU117" s="869" t="s">
        <v>1254</v>
      </c>
      <c r="AV117" s="869" t="s">
        <v>1254</v>
      </c>
      <c r="AW117" s="869" t="s">
        <v>1254</v>
      </c>
      <c r="AX117" s="869" t="s">
        <v>1254</v>
      </c>
      <c r="AY117" s="869" t="s">
        <v>1254</v>
      </c>
      <c r="AZ117" s="869" t="s">
        <v>1254</v>
      </c>
      <c r="BA117" s="869" t="s">
        <v>1254</v>
      </c>
      <c r="BB117" s="1011"/>
      <c r="BC117" s="1025" t="s">
        <v>1251</v>
      </c>
      <c r="BD117" s="1025" t="s">
        <v>1251</v>
      </c>
      <c r="BE117" s="1025" t="s">
        <v>1251</v>
      </c>
      <c r="BF117" s="1011" t="s">
        <v>1357</v>
      </c>
      <c r="BG117" s="834" t="s">
        <v>1250</v>
      </c>
      <c r="BH117" s="834" t="s">
        <v>1250</v>
      </c>
      <c r="BI117" s="834" t="s">
        <v>1250</v>
      </c>
      <c r="BJ117" s="1090"/>
      <c r="BK117" s="1090"/>
      <c r="BL117" s="1090"/>
      <c r="BM117" s="1090"/>
      <c r="BN117" s="1113"/>
      <c r="BO117" s="1091"/>
    </row>
    <row r="118" spans="2:67" s="869" customFormat="1" ht="20.25" customHeight="1" x14ac:dyDescent="0.25">
      <c r="B118" s="1013"/>
      <c r="C118" s="1013"/>
      <c r="D118" s="1013"/>
      <c r="E118" s="1057" t="s">
        <v>1175</v>
      </c>
      <c r="F118" s="1013" t="s">
        <v>1239</v>
      </c>
      <c r="G118" s="1109" t="s">
        <v>1216</v>
      </c>
      <c r="H118" s="943" t="s">
        <v>1175</v>
      </c>
      <c r="I118" s="943" t="s">
        <v>1197</v>
      </c>
      <c r="J118" s="1110" t="s">
        <v>1216</v>
      </c>
      <c r="K118" s="1111" t="s">
        <v>1388</v>
      </c>
      <c r="L118" s="1012" t="s">
        <v>1254</v>
      </c>
      <c r="M118" s="1012" t="s">
        <v>1357</v>
      </c>
      <c r="N118" s="1058">
        <v>717.66</v>
      </c>
      <c r="O118" s="1058"/>
      <c r="P118" s="1058"/>
      <c r="Q118" s="1018" t="s">
        <v>859</v>
      </c>
      <c r="R118" s="1033">
        <f t="shared" si="6"/>
        <v>7.1765999999999996E-2</v>
      </c>
      <c r="S118" s="1013"/>
      <c r="T118" s="1013" t="s">
        <v>859</v>
      </c>
      <c r="U118" s="1024" t="s">
        <v>1117</v>
      </c>
      <c r="V118" s="1065" t="s">
        <v>1117</v>
      </c>
      <c r="W118" s="1013" t="s">
        <v>1256</v>
      </c>
      <c r="X118" s="1013" t="s">
        <v>382</v>
      </c>
      <c r="Y118" s="1012" t="s">
        <v>949</v>
      </c>
      <c r="Z118" s="1059" t="s">
        <v>859</v>
      </c>
      <c r="AA118" s="1059" t="s">
        <v>859</v>
      </c>
      <c r="AB118" s="1062"/>
      <c r="AC118" s="1060"/>
      <c r="AD118" s="1060" t="s">
        <v>449</v>
      </c>
      <c r="AE118" s="1061"/>
      <c r="AF118" s="1061"/>
      <c r="AG118" s="801"/>
      <c r="AH118" s="1054"/>
      <c r="AI118" s="1054"/>
      <c r="AJ118" s="1054"/>
      <c r="AK118" s="1012" t="s">
        <v>400</v>
      </c>
      <c r="AL118" s="1012" t="s">
        <v>399</v>
      </c>
      <c r="AM118" s="1062" t="s">
        <v>859</v>
      </c>
      <c r="AN118" s="834" t="s">
        <v>364</v>
      </c>
      <c r="AO118" s="834" t="s">
        <v>362</v>
      </c>
      <c r="AP118" s="834" t="s">
        <v>37</v>
      </c>
      <c r="AQ118" s="834" t="s">
        <v>370</v>
      </c>
      <c r="AR118" s="1012" t="s">
        <v>369</v>
      </c>
      <c r="AS118" s="1013" t="s">
        <v>1523</v>
      </c>
      <c r="AT118" s="869" t="s">
        <v>1254</v>
      </c>
      <c r="AU118" s="869" t="s">
        <v>1254</v>
      </c>
      <c r="AV118" s="869" t="s">
        <v>1254</v>
      </c>
      <c r="AW118" s="869" t="s">
        <v>1254</v>
      </c>
      <c r="AX118" s="869" t="s">
        <v>1254</v>
      </c>
      <c r="AY118" s="869" t="s">
        <v>1254</v>
      </c>
      <c r="AZ118" s="869" t="s">
        <v>1254</v>
      </c>
      <c r="BA118" s="869" t="s">
        <v>1254</v>
      </c>
      <c r="BB118" s="1011"/>
      <c r="BC118" s="1025" t="s">
        <v>1251</v>
      </c>
      <c r="BD118" s="1025" t="s">
        <v>1251</v>
      </c>
      <c r="BE118" s="1025" t="s">
        <v>1251</v>
      </c>
      <c r="BF118" s="1011" t="s">
        <v>1357</v>
      </c>
      <c r="BG118" s="834" t="s">
        <v>1250</v>
      </c>
      <c r="BH118" s="834" t="s">
        <v>1250</v>
      </c>
      <c r="BI118" s="834" t="s">
        <v>1250</v>
      </c>
      <c r="BJ118" s="1090"/>
      <c r="BK118" s="1090"/>
      <c r="BL118" s="1090"/>
      <c r="BM118" s="1090"/>
      <c r="BN118" s="1113"/>
      <c r="BO118" s="1091"/>
    </row>
    <row r="119" spans="2:67" s="869" customFormat="1" ht="20.25" customHeight="1" x14ac:dyDescent="0.25">
      <c r="B119" s="1013"/>
      <c r="C119" s="1013"/>
      <c r="D119" s="1013"/>
      <c r="E119" s="1057" t="s">
        <v>1176</v>
      </c>
      <c r="F119" s="1013" t="s">
        <v>1240</v>
      </c>
      <c r="G119" s="1109" t="s">
        <v>1217</v>
      </c>
      <c r="H119" s="943" t="s">
        <v>1176</v>
      </c>
      <c r="I119" s="943" t="s">
        <v>1198</v>
      </c>
      <c r="J119" s="1110" t="s">
        <v>1217</v>
      </c>
      <c r="K119" s="1111" t="s">
        <v>1388</v>
      </c>
      <c r="L119" s="1012" t="s">
        <v>1254</v>
      </c>
      <c r="M119" s="1012" t="s">
        <v>1357</v>
      </c>
      <c r="N119" s="1058">
        <v>641</v>
      </c>
      <c r="O119" s="1058"/>
      <c r="P119" s="1058"/>
      <c r="Q119" s="1018" t="s">
        <v>859</v>
      </c>
      <c r="R119" s="1033">
        <f t="shared" si="6"/>
        <v>6.4100000000000004E-2</v>
      </c>
      <c r="S119" s="1013"/>
      <c r="T119" s="1013" t="s">
        <v>859</v>
      </c>
      <c r="U119" s="1024" t="s">
        <v>1117</v>
      </c>
      <c r="V119" s="1065" t="s">
        <v>1117</v>
      </c>
      <c r="W119" s="1013" t="s">
        <v>1256</v>
      </c>
      <c r="X119" s="1013" t="s">
        <v>382</v>
      </c>
      <c r="Y119" s="1012" t="s">
        <v>949</v>
      </c>
      <c r="Z119" s="1059" t="s">
        <v>859</v>
      </c>
      <c r="AA119" s="1059" t="s">
        <v>859</v>
      </c>
      <c r="AB119" s="1062"/>
      <c r="AC119" s="1045">
        <v>2029</v>
      </c>
      <c r="AD119" s="1060" t="s">
        <v>449</v>
      </c>
      <c r="AE119" s="1061"/>
      <c r="AF119" s="1061"/>
      <c r="AG119" s="801"/>
      <c r="AH119" s="1054"/>
      <c r="AI119" s="1054"/>
      <c r="AJ119" s="1054"/>
      <c r="AK119" s="1012" t="s">
        <v>400</v>
      </c>
      <c r="AL119" s="1012" t="s">
        <v>399</v>
      </c>
      <c r="AM119" s="1062" t="s">
        <v>859</v>
      </c>
      <c r="AN119" s="834" t="s">
        <v>364</v>
      </c>
      <c r="AO119" s="834" t="s">
        <v>362</v>
      </c>
      <c r="AP119" s="834" t="s">
        <v>37</v>
      </c>
      <c r="AQ119" s="834" t="s">
        <v>370</v>
      </c>
      <c r="AR119" s="1012" t="s">
        <v>369</v>
      </c>
      <c r="AS119" s="1013" t="s">
        <v>1515</v>
      </c>
      <c r="AT119" s="869" t="s">
        <v>1254</v>
      </c>
      <c r="AU119" s="869" t="s">
        <v>1254</v>
      </c>
      <c r="AV119" s="869" t="s">
        <v>1254</v>
      </c>
      <c r="AW119" s="869" t="s">
        <v>1254</v>
      </c>
      <c r="AX119" s="869" t="s">
        <v>1254</v>
      </c>
      <c r="AY119" s="869" t="s">
        <v>1254</v>
      </c>
      <c r="AZ119" s="869" t="s">
        <v>1254</v>
      </c>
      <c r="BA119" s="869" t="s">
        <v>1254</v>
      </c>
      <c r="BB119" s="1011"/>
      <c r="BC119" s="1025" t="s">
        <v>1251</v>
      </c>
      <c r="BD119" s="1025" t="s">
        <v>1251</v>
      </c>
      <c r="BE119" s="1025" t="s">
        <v>1251</v>
      </c>
      <c r="BF119" s="1011" t="s">
        <v>1357</v>
      </c>
      <c r="BG119" s="834" t="s">
        <v>1250</v>
      </c>
      <c r="BH119" s="834" t="s">
        <v>1250</v>
      </c>
      <c r="BI119" s="834" t="s">
        <v>1250</v>
      </c>
      <c r="BJ119" s="1090"/>
      <c r="BK119" s="1090"/>
      <c r="BL119" s="1090"/>
      <c r="BM119" s="1090"/>
      <c r="BN119" s="1113"/>
      <c r="BO119" s="1091"/>
    </row>
    <row r="120" spans="2:67" s="869" customFormat="1" ht="20.25" customHeight="1" x14ac:dyDescent="0.25">
      <c r="B120" s="1013"/>
      <c r="C120" s="1013"/>
      <c r="D120" s="1013"/>
      <c r="E120" s="1057" t="s">
        <v>1153</v>
      </c>
      <c r="F120" s="1013" t="s">
        <v>1152</v>
      </c>
      <c r="G120" s="1109" t="s">
        <v>1218</v>
      </c>
      <c r="H120" s="943" t="s">
        <v>1153</v>
      </c>
      <c r="I120" s="943" t="s">
        <v>1199</v>
      </c>
      <c r="J120" s="1110" t="s">
        <v>1218</v>
      </c>
      <c r="K120" s="1111" t="s">
        <v>1388</v>
      </c>
      <c r="L120" s="1012" t="s">
        <v>1254</v>
      </c>
      <c r="M120" s="1012" t="s">
        <v>1357</v>
      </c>
      <c r="N120" s="1058">
        <v>931.57</v>
      </c>
      <c r="O120" s="1058"/>
      <c r="P120" s="1058"/>
      <c r="Q120" s="1018" t="s">
        <v>859</v>
      </c>
      <c r="R120" s="1033">
        <f t="shared" si="6"/>
        <v>9.3157000000000004E-2</v>
      </c>
      <c r="S120" s="1013"/>
      <c r="T120" s="1013" t="s">
        <v>859</v>
      </c>
      <c r="U120" s="1024" t="s">
        <v>1117</v>
      </c>
      <c r="V120" s="1065" t="s">
        <v>1117</v>
      </c>
      <c r="W120" s="1013" t="s">
        <v>1256</v>
      </c>
      <c r="X120" s="1013" t="s">
        <v>382</v>
      </c>
      <c r="Y120" s="1012" t="s">
        <v>949</v>
      </c>
      <c r="Z120" s="1059" t="s">
        <v>859</v>
      </c>
      <c r="AA120" s="1059" t="s">
        <v>859</v>
      </c>
      <c r="AB120" s="1062"/>
      <c r="AC120" s="1060"/>
      <c r="AD120" s="1060" t="s">
        <v>449</v>
      </c>
      <c r="AE120" s="1061"/>
      <c r="AF120" s="1061"/>
      <c r="AG120" s="801"/>
      <c r="AH120" s="1054"/>
      <c r="AI120" s="1054"/>
      <c r="AJ120" s="1054"/>
      <c r="AK120" s="1012" t="s">
        <v>400</v>
      </c>
      <c r="AL120" s="1012" t="s">
        <v>399</v>
      </c>
      <c r="AM120" s="1062" t="s">
        <v>859</v>
      </c>
      <c r="AN120" s="834" t="s">
        <v>364</v>
      </c>
      <c r="AO120" s="834" t="s">
        <v>362</v>
      </c>
      <c r="AP120" s="834" t="s">
        <v>37</v>
      </c>
      <c r="AQ120" s="834" t="s">
        <v>370</v>
      </c>
      <c r="AR120" s="1012" t="s">
        <v>369</v>
      </c>
      <c r="AS120" s="1013" t="s">
        <v>1524</v>
      </c>
      <c r="AT120" s="869" t="s">
        <v>1254</v>
      </c>
      <c r="AU120" s="869" t="s">
        <v>1254</v>
      </c>
      <c r="AV120" s="869" t="s">
        <v>1254</v>
      </c>
      <c r="AW120" s="869" t="s">
        <v>1254</v>
      </c>
      <c r="AX120" s="869" t="s">
        <v>1254</v>
      </c>
      <c r="AY120" s="869" t="s">
        <v>1254</v>
      </c>
      <c r="AZ120" s="869" t="s">
        <v>1254</v>
      </c>
      <c r="BA120" s="869" t="s">
        <v>1254</v>
      </c>
      <c r="BB120" s="1011"/>
      <c r="BC120" s="1025" t="s">
        <v>1251</v>
      </c>
      <c r="BD120" s="1025" t="s">
        <v>1251</v>
      </c>
      <c r="BE120" s="1025" t="s">
        <v>1251</v>
      </c>
      <c r="BF120" s="1011" t="s">
        <v>1357</v>
      </c>
      <c r="BG120" s="834" t="s">
        <v>1250</v>
      </c>
      <c r="BH120" s="834" t="s">
        <v>1250</v>
      </c>
      <c r="BI120" s="834" t="s">
        <v>1250</v>
      </c>
      <c r="BJ120" s="1090"/>
      <c r="BK120" s="1090"/>
      <c r="BL120" s="1090"/>
      <c r="BM120" s="1090"/>
      <c r="BN120" s="869" t="s">
        <v>1579</v>
      </c>
      <c r="BO120" s="1091"/>
    </row>
    <row r="121" spans="2:67" s="869" customFormat="1" ht="20.25" customHeight="1" x14ac:dyDescent="0.25">
      <c r="B121" s="1013"/>
      <c r="C121" s="1013"/>
      <c r="D121" s="1013"/>
      <c r="E121" s="1057"/>
      <c r="F121" s="1013"/>
      <c r="G121" s="1109"/>
      <c r="H121" s="943"/>
      <c r="I121" s="943"/>
      <c r="J121" s="1110"/>
      <c r="K121" s="1111"/>
      <c r="L121" s="1012"/>
      <c r="M121" s="1012"/>
      <c r="N121" s="1058"/>
      <c r="O121" s="1058"/>
      <c r="P121" s="1058"/>
      <c r="Q121" s="1018"/>
      <c r="R121" s="1033"/>
      <c r="S121" s="1013"/>
      <c r="T121" s="1013"/>
      <c r="U121" s="1024"/>
      <c r="V121" s="1065"/>
      <c r="W121" s="1013"/>
      <c r="X121" s="1013"/>
      <c r="Y121" s="1012"/>
      <c r="Z121" s="1059"/>
      <c r="AA121" s="1059"/>
      <c r="AB121" s="1062"/>
      <c r="AC121" s="1060"/>
      <c r="AD121" s="1060"/>
      <c r="AE121" s="1061"/>
      <c r="AF121" s="1061"/>
      <c r="AG121" s="801"/>
      <c r="AH121" s="1054"/>
      <c r="AI121" s="1054"/>
      <c r="AJ121" s="1054"/>
      <c r="AK121" s="1012"/>
      <c r="AL121" s="1012"/>
      <c r="AM121" s="1062"/>
      <c r="AN121" s="834"/>
      <c r="AO121" s="834"/>
      <c r="AP121" s="834"/>
      <c r="AQ121" s="834"/>
      <c r="AR121" s="1012"/>
      <c r="AS121" s="1013"/>
      <c r="BB121" s="1011"/>
      <c r="BC121" s="1025"/>
      <c r="BD121" s="1025"/>
      <c r="BE121" s="1025"/>
      <c r="BF121" s="1011"/>
      <c r="BG121" s="834"/>
      <c r="BH121" s="834"/>
      <c r="BI121" s="834"/>
      <c r="BJ121" s="1090"/>
      <c r="BK121" s="1090"/>
      <c r="BL121" s="1090"/>
      <c r="BM121" s="1090"/>
      <c r="BO121" s="1091"/>
    </row>
    <row r="122" spans="2:67" ht="18.75" x14ac:dyDescent="0.25">
      <c r="B122" s="926"/>
      <c r="C122" s="926"/>
      <c r="D122" s="926"/>
      <c r="E122" s="918"/>
      <c r="F122" s="870"/>
      <c r="G122" s="919"/>
      <c r="H122" s="918"/>
      <c r="I122" s="918"/>
      <c r="J122" s="939"/>
      <c r="K122" s="939"/>
      <c r="L122" s="911"/>
      <c r="M122" s="911"/>
      <c r="N122" s="941">
        <f>SUM(N96:N120)</f>
        <v>32085.03</v>
      </c>
      <c r="O122" s="942"/>
      <c r="P122" s="942"/>
      <c r="Q122" s="942"/>
      <c r="R122" s="966">
        <v>3.21</v>
      </c>
      <c r="S122" s="835"/>
      <c r="T122" s="835"/>
      <c r="U122" s="796"/>
      <c r="V122" s="835"/>
      <c r="W122" s="835"/>
      <c r="X122" s="835"/>
      <c r="Y122" s="912"/>
      <c r="Z122" s="913"/>
      <c r="AA122" s="914"/>
      <c r="AB122" s="840"/>
      <c r="AC122" s="914"/>
      <c r="AD122" s="914"/>
      <c r="AE122" s="915"/>
      <c r="AF122" s="915"/>
      <c r="AG122" s="907"/>
      <c r="AH122" s="863"/>
      <c r="AI122" s="863"/>
      <c r="AJ122" s="916"/>
      <c r="AK122" s="829"/>
      <c r="AL122" s="829"/>
      <c r="AM122" s="917"/>
      <c r="AN122" s="766"/>
      <c r="AO122" s="766"/>
      <c r="AP122" s="766"/>
      <c r="AQ122" s="766"/>
      <c r="AR122" s="772"/>
      <c r="AS122" s="873"/>
      <c r="AT122" s="873"/>
      <c r="AU122" s="873"/>
      <c r="AV122" s="873"/>
      <c r="AW122" s="873"/>
      <c r="AX122" s="873"/>
      <c r="AY122" s="873"/>
      <c r="AZ122" s="873"/>
      <c r="BA122" s="873"/>
      <c r="BB122" s="874"/>
      <c r="BC122" s="800"/>
      <c r="BD122" s="800"/>
      <c r="BE122" s="800"/>
      <c r="BG122" s="766"/>
      <c r="BH122" s="766"/>
      <c r="BI122" s="766"/>
      <c r="BJ122" s="856"/>
      <c r="BK122" s="856"/>
      <c r="BL122" s="856"/>
      <c r="BM122" s="856"/>
      <c r="BN122" s="948"/>
      <c r="BO122" s="862"/>
    </row>
    <row r="123" spans="2:67" ht="45" x14ac:dyDescent="0.25">
      <c r="B123" s="837" t="s">
        <v>234</v>
      </c>
      <c r="C123" s="968" t="s">
        <v>1596</v>
      </c>
      <c r="D123" s="968" t="s">
        <v>1594</v>
      </c>
      <c r="E123" s="837"/>
      <c r="F123" s="837"/>
      <c r="G123" s="816"/>
      <c r="H123" s="837"/>
      <c r="I123" s="817" t="s">
        <v>205</v>
      </c>
      <c r="J123" s="816"/>
      <c r="K123" s="816"/>
      <c r="L123" s="818"/>
      <c r="M123" s="818"/>
      <c r="N123" s="841"/>
      <c r="O123" s="841"/>
      <c r="P123" s="841"/>
      <c r="Q123" s="841"/>
      <c r="R123" s="958"/>
      <c r="S123" s="818"/>
      <c r="T123" s="818"/>
      <c r="U123" s="818"/>
      <c r="V123" s="818"/>
      <c r="W123" s="818"/>
      <c r="X123" s="818"/>
      <c r="Y123" s="815"/>
      <c r="Z123" s="818"/>
      <c r="AA123" s="818"/>
      <c r="AB123" s="818"/>
      <c r="AC123" s="818"/>
      <c r="AD123" s="818"/>
      <c r="AE123" s="838"/>
      <c r="AF123" s="838"/>
      <c r="AG123" s="838"/>
      <c r="AH123" s="953"/>
      <c r="AI123" s="953"/>
      <c r="AJ123" s="818"/>
      <c r="AK123" s="818"/>
      <c r="AL123" s="818"/>
      <c r="AM123" s="818"/>
      <c r="AN123" s="818"/>
      <c r="AO123" s="818"/>
      <c r="AP123" s="818"/>
      <c r="AQ123" s="818"/>
      <c r="AR123" s="815"/>
      <c r="AS123" s="818"/>
      <c r="AT123" s="818"/>
      <c r="AU123" s="820"/>
      <c r="AV123" s="818"/>
      <c r="AW123" s="821"/>
      <c r="AX123" s="818"/>
      <c r="AY123" s="818"/>
      <c r="AZ123" s="818"/>
      <c r="BA123" s="818"/>
      <c r="BB123" s="818"/>
      <c r="BC123" s="818"/>
      <c r="BD123" s="818"/>
      <c r="BE123" s="818"/>
      <c r="BF123" s="818"/>
      <c r="BG123" s="818"/>
      <c r="BH123" s="818"/>
      <c r="BI123" s="818"/>
      <c r="BJ123" s="818"/>
      <c r="BK123" s="818"/>
      <c r="BL123" s="818"/>
      <c r="BM123" s="818"/>
      <c r="BN123" s="820"/>
    </row>
    <row r="124" spans="2:67" s="869" customFormat="1" ht="20.25" customHeight="1" x14ac:dyDescent="0.25">
      <c r="B124" s="1013"/>
      <c r="C124" s="1013"/>
      <c r="D124" s="1013"/>
      <c r="E124" s="956" t="s">
        <v>1374</v>
      </c>
      <c r="F124" s="1013" t="s">
        <v>1412</v>
      </c>
      <c r="G124" s="1114" t="s">
        <v>337</v>
      </c>
      <c r="H124" s="1013" t="s">
        <v>1374</v>
      </c>
      <c r="I124" s="828" t="s">
        <v>920</v>
      </c>
      <c r="J124" s="1065" t="s">
        <v>337</v>
      </c>
      <c r="K124" s="1022" t="s">
        <v>1390</v>
      </c>
      <c r="L124" s="1013" t="s">
        <v>461</v>
      </c>
      <c r="M124" s="1013" t="s">
        <v>1358</v>
      </c>
      <c r="N124" s="1092">
        <v>350</v>
      </c>
      <c r="O124" s="1092">
        <v>342</v>
      </c>
      <c r="P124" s="1092">
        <v>28</v>
      </c>
      <c r="Q124" s="1092"/>
      <c r="R124" s="1033">
        <f t="shared" ref="R124:R150" si="7">N124/10000</f>
        <v>3.5000000000000003E-2</v>
      </c>
      <c r="S124" s="1013"/>
      <c r="T124" s="1013" t="s">
        <v>859</v>
      </c>
      <c r="U124" s="1024" t="s">
        <v>166</v>
      </c>
      <c r="V124" s="1013"/>
      <c r="W124" s="1013"/>
      <c r="X124" s="1013" t="s">
        <v>459</v>
      </c>
      <c r="Y124" s="1012" t="s">
        <v>949</v>
      </c>
      <c r="Z124" s="1059" t="s">
        <v>368</v>
      </c>
      <c r="AA124" s="1032"/>
      <c r="AB124" s="1062" t="s">
        <v>488</v>
      </c>
      <c r="AC124" s="1060">
        <v>44348</v>
      </c>
      <c r="AD124" s="1060" t="s">
        <v>449</v>
      </c>
      <c r="AE124" s="1010">
        <v>71000</v>
      </c>
      <c r="AF124" s="1010"/>
      <c r="AG124" s="1045" t="s">
        <v>1553</v>
      </c>
      <c r="AH124" s="1054">
        <v>41002.5</v>
      </c>
      <c r="AI124" s="1054"/>
      <c r="AJ124" s="1062"/>
      <c r="AK124" s="1093" t="s">
        <v>1350</v>
      </c>
      <c r="AL124" s="1093" t="s">
        <v>1349</v>
      </c>
      <c r="AM124" s="1093" t="s">
        <v>859</v>
      </c>
      <c r="AN124" s="834" t="s">
        <v>364</v>
      </c>
      <c r="AO124" s="834" t="s">
        <v>362</v>
      </c>
      <c r="AP124" s="834" t="s">
        <v>37</v>
      </c>
      <c r="AQ124" s="834" t="s">
        <v>370</v>
      </c>
      <c r="AR124" s="1012" t="s">
        <v>369</v>
      </c>
      <c r="AS124" s="1013" t="s">
        <v>1398</v>
      </c>
      <c r="AT124" s="1025" t="s">
        <v>166</v>
      </c>
      <c r="AU124" s="1025" t="s">
        <v>1117</v>
      </c>
      <c r="AV124" s="1027" t="s">
        <v>166</v>
      </c>
      <c r="AW124" s="1082" t="s">
        <v>166</v>
      </c>
      <c r="AX124" s="1082" t="s">
        <v>166</v>
      </c>
      <c r="AY124" s="1024" t="s">
        <v>166</v>
      </c>
      <c r="AZ124" s="1082" t="s">
        <v>166</v>
      </c>
      <c r="BA124" s="1082" t="s">
        <v>166</v>
      </c>
      <c r="BB124" s="1011"/>
      <c r="BC124" s="1025" t="s">
        <v>374</v>
      </c>
      <c r="BD124" s="1024" t="s">
        <v>378</v>
      </c>
      <c r="BE124" s="1027" t="s">
        <v>376</v>
      </c>
      <c r="BF124" s="1011" t="s">
        <v>1441</v>
      </c>
      <c r="BG124" s="834" t="s">
        <v>380</v>
      </c>
      <c r="BH124" s="834" t="s">
        <v>380</v>
      </c>
      <c r="BI124" s="834" t="s">
        <v>381</v>
      </c>
    </row>
    <row r="125" spans="2:67" s="869" customFormat="1" ht="20.25" customHeight="1" x14ac:dyDescent="0.25">
      <c r="B125" s="1013"/>
      <c r="C125" s="1013"/>
      <c r="D125" s="1013"/>
      <c r="E125" s="956" t="s">
        <v>1375</v>
      </c>
      <c r="F125" s="1013" t="s">
        <v>1413</v>
      </c>
      <c r="G125" s="1114" t="s">
        <v>338</v>
      </c>
      <c r="H125" s="1013" t="s">
        <v>1375</v>
      </c>
      <c r="I125" s="828" t="s">
        <v>921</v>
      </c>
      <c r="J125" s="1065" t="s">
        <v>338</v>
      </c>
      <c r="K125" s="1022" t="s">
        <v>1390</v>
      </c>
      <c r="L125" s="1013" t="s">
        <v>477</v>
      </c>
      <c r="M125" s="1013" t="s">
        <v>1359</v>
      </c>
      <c r="N125" s="1092">
        <v>237.17</v>
      </c>
      <c r="O125" s="1092">
        <v>210</v>
      </c>
      <c r="P125" s="1092">
        <v>27</v>
      </c>
      <c r="Q125" s="1092"/>
      <c r="R125" s="1033">
        <f t="shared" si="7"/>
        <v>2.3716999999999998E-2</v>
      </c>
      <c r="S125" s="1013" t="s">
        <v>136</v>
      </c>
      <c r="T125" s="1013" t="s">
        <v>859</v>
      </c>
      <c r="U125" s="1024" t="s">
        <v>166</v>
      </c>
      <c r="V125" s="1013"/>
      <c r="W125" s="1013"/>
      <c r="X125" s="1013" t="s">
        <v>459</v>
      </c>
      <c r="Y125" s="1012" t="s">
        <v>949</v>
      </c>
      <c r="Z125" s="1059" t="s">
        <v>368</v>
      </c>
      <c r="AA125" s="1032"/>
      <c r="AB125" s="1062"/>
      <c r="AC125" s="1060"/>
      <c r="AD125" s="1064" t="s">
        <v>367</v>
      </c>
      <c r="AE125" s="1010" t="s">
        <v>888</v>
      </c>
      <c r="AF125" s="1010"/>
      <c r="AG125" s="1092"/>
      <c r="AH125" s="1054">
        <v>2758.8</v>
      </c>
      <c r="AI125" s="1054"/>
      <c r="AJ125" s="1062"/>
      <c r="AK125" s="1093" t="s">
        <v>1350</v>
      </c>
      <c r="AL125" s="1093" t="s">
        <v>1349</v>
      </c>
      <c r="AM125" s="1093" t="s">
        <v>859</v>
      </c>
      <c r="AN125" s="834" t="s">
        <v>364</v>
      </c>
      <c r="AO125" s="834" t="s">
        <v>362</v>
      </c>
      <c r="AP125" s="834" t="s">
        <v>37</v>
      </c>
      <c r="AQ125" s="834" t="s">
        <v>370</v>
      </c>
      <c r="AR125" s="1012" t="s">
        <v>369</v>
      </c>
      <c r="AS125" s="1013" t="s">
        <v>1399</v>
      </c>
      <c r="AT125" s="1025" t="s">
        <v>166</v>
      </c>
      <c r="AU125" s="1025" t="s">
        <v>1117</v>
      </c>
      <c r="AV125" s="1027" t="s">
        <v>166</v>
      </c>
      <c r="AW125" s="1082" t="s">
        <v>166</v>
      </c>
      <c r="AX125" s="1082" t="s">
        <v>166</v>
      </c>
      <c r="AY125" s="1024" t="s">
        <v>166</v>
      </c>
      <c r="AZ125" s="1082" t="s">
        <v>166</v>
      </c>
      <c r="BA125" s="1082" t="s">
        <v>166</v>
      </c>
      <c r="BB125" s="1011"/>
      <c r="BC125" s="1025" t="s">
        <v>1348</v>
      </c>
      <c r="BD125" s="1027" t="s">
        <v>375</v>
      </c>
      <c r="BE125" s="1027" t="s">
        <v>376</v>
      </c>
      <c r="BF125" s="1011" t="s">
        <v>1257</v>
      </c>
      <c r="BG125" s="834" t="s">
        <v>380</v>
      </c>
      <c r="BH125" s="834" t="s">
        <v>380</v>
      </c>
      <c r="BI125" s="834" t="s">
        <v>381</v>
      </c>
    </row>
    <row r="126" spans="2:67" s="869" customFormat="1" ht="20.25" customHeight="1" x14ac:dyDescent="0.25">
      <c r="B126" s="1013"/>
      <c r="C126" s="1013"/>
      <c r="D126" s="1013"/>
      <c r="E126" s="956" t="s">
        <v>1325</v>
      </c>
      <c r="F126" s="1013" t="s">
        <v>1414</v>
      </c>
      <c r="G126" s="1114" t="s">
        <v>339</v>
      </c>
      <c r="H126" s="1013" t="s">
        <v>1325</v>
      </c>
      <c r="I126" s="828" t="s">
        <v>922</v>
      </c>
      <c r="J126" s="1065" t="s">
        <v>339</v>
      </c>
      <c r="K126" s="1022" t="s">
        <v>1390</v>
      </c>
      <c r="L126" s="1013" t="s">
        <v>464</v>
      </c>
      <c r="M126" s="1013" t="s">
        <v>1360</v>
      </c>
      <c r="N126" s="1092">
        <v>464.46</v>
      </c>
      <c r="O126" s="1092">
        <v>446</v>
      </c>
      <c r="P126" s="1092">
        <v>18</v>
      </c>
      <c r="Q126" s="1092"/>
      <c r="R126" s="1033">
        <f t="shared" si="7"/>
        <v>4.6446000000000001E-2</v>
      </c>
      <c r="S126" s="1013">
        <v>1990</v>
      </c>
      <c r="T126" s="1013" t="s">
        <v>859</v>
      </c>
      <c r="U126" s="1024" t="s">
        <v>166</v>
      </c>
      <c r="V126" s="1013"/>
      <c r="W126" s="1013"/>
      <c r="X126" s="1013" t="s">
        <v>459</v>
      </c>
      <c r="Y126" s="1013" t="s">
        <v>490</v>
      </c>
      <c r="Z126" s="1045" t="s">
        <v>438</v>
      </c>
      <c r="AA126" s="1032"/>
      <c r="AB126" s="1062"/>
      <c r="AC126" s="1060"/>
      <c r="AD126" s="1064" t="s">
        <v>409</v>
      </c>
      <c r="AE126" s="1115" t="s">
        <v>822</v>
      </c>
      <c r="AF126" s="1115"/>
      <c r="AG126" s="1115" t="s">
        <v>822</v>
      </c>
      <c r="AH126" s="1054"/>
      <c r="AI126" s="1054"/>
      <c r="AJ126" s="1062"/>
      <c r="AK126" s="1093" t="s">
        <v>1350</v>
      </c>
      <c r="AL126" s="1093" t="s">
        <v>1349</v>
      </c>
      <c r="AM126" s="1093" t="s">
        <v>859</v>
      </c>
      <c r="AN126" s="834" t="s">
        <v>364</v>
      </c>
      <c r="AO126" s="834" t="s">
        <v>362</v>
      </c>
      <c r="AP126" s="834" t="s">
        <v>37</v>
      </c>
      <c r="AQ126" s="834" t="s">
        <v>370</v>
      </c>
      <c r="AR126" s="1012" t="s">
        <v>369</v>
      </c>
      <c r="AS126" s="1013" t="s">
        <v>1400</v>
      </c>
      <c r="AT126" s="1025" t="s">
        <v>166</v>
      </c>
      <c r="AU126" s="1025" t="s">
        <v>1117</v>
      </c>
      <c r="AV126" s="1027" t="s">
        <v>166</v>
      </c>
      <c r="AW126" s="1082" t="s">
        <v>166</v>
      </c>
      <c r="AX126" s="1082" t="s">
        <v>166</v>
      </c>
      <c r="AY126" s="1024" t="s">
        <v>166</v>
      </c>
      <c r="AZ126" s="1082" t="s">
        <v>166</v>
      </c>
      <c r="BA126" s="1082" t="s">
        <v>166</v>
      </c>
      <c r="BB126" s="1011"/>
      <c r="BC126" s="1025" t="s">
        <v>374</v>
      </c>
      <c r="BD126" s="1024" t="s">
        <v>378</v>
      </c>
      <c r="BE126" s="1027" t="s">
        <v>376</v>
      </c>
      <c r="BF126" s="1011" t="s">
        <v>1452</v>
      </c>
      <c r="BG126" s="834" t="s">
        <v>380</v>
      </c>
      <c r="BH126" s="834" t="s">
        <v>380</v>
      </c>
      <c r="BI126" s="834" t="s">
        <v>381</v>
      </c>
    </row>
    <row r="127" spans="2:67" s="869" customFormat="1" ht="20.25" customHeight="1" x14ac:dyDescent="0.25">
      <c r="B127" s="1013"/>
      <c r="C127" s="1013"/>
      <c r="D127" s="1013"/>
      <c r="E127" s="956" t="s">
        <v>1376</v>
      </c>
      <c r="F127" s="1013" t="s">
        <v>1415</v>
      </c>
      <c r="G127" s="1114" t="s">
        <v>340</v>
      </c>
      <c r="H127" s="1013" t="s">
        <v>1376</v>
      </c>
      <c r="I127" s="828" t="s">
        <v>923</v>
      </c>
      <c r="J127" s="1065" t="s">
        <v>340</v>
      </c>
      <c r="K127" s="1022" t="s">
        <v>1390</v>
      </c>
      <c r="L127" s="1013" t="s">
        <v>456</v>
      </c>
      <c r="M127" s="1013" t="s">
        <v>1257</v>
      </c>
      <c r="N127" s="1063">
        <v>552.27</v>
      </c>
      <c r="O127" s="1092">
        <v>516</v>
      </c>
      <c r="P127" s="1092">
        <v>36</v>
      </c>
      <c r="Q127" s="1092"/>
      <c r="R127" s="1033">
        <f t="shared" si="7"/>
        <v>5.5226999999999998E-2</v>
      </c>
      <c r="S127" s="1012" t="s">
        <v>57</v>
      </c>
      <c r="T127" s="1013" t="s">
        <v>859</v>
      </c>
      <c r="U127" s="1024" t="s">
        <v>166</v>
      </c>
      <c r="V127" s="1013"/>
      <c r="W127" s="1013"/>
      <c r="X127" s="1013" t="s">
        <v>459</v>
      </c>
      <c r="Y127" s="1013" t="s">
        <v>490</v>
      </c>
      <c r="Z127" s="1045" t="s">
        <v>411</v>
      </c>
      <c r="AA127" s="1032"/>
      <c r="AB127" s="1062"/>
      <c r="AC127" s="1060"/>
      <c r="AD127" s="1064" t="s">
        <v>409</v>
      </c>
      <c r="AE127" s="1115" t="s">
        <v>822</v>
      </c>
      <c r="AF127" s="1115"/>
      <c r="AG127" s="1115" t="s">
        <v>822</v>
      </c>
      <c r="AH127" s="1054"/>
      <c r="AI127" s="1054"/>
      <c r="AJ127" s="1062"/>
      <c r="AK127" s="1093" t="s">
        <v>1350</v>
      </c>
      <c r="AL127" s="1093" t="s">
        <v>1349</v>
      </c>
      <c r="AM127" s="1093" t="s">
        <v>859</v>
      </c>
      <c r="AN127" s="834" t="s">
        <v>364</v>
      </c>
      <c r="AO127" s="834" t="s">
        <v>362</v>
      </c>
      <c r="AP127" s="834" t="s">
        <v>37</v>
      </c>
      <c r="AQ127" s="834" t="s">
        <v>370</v>
      </c>
      <c r="AR127" s="1012" t="s">
        <v>369</v>
      </c>
      <c r="AS127" s="1013" t="s">
        <v>1401</v>
      </c>
      <c r="AT127" s="1025" t="s">
        <v>166</v>
      </c>
      <c r="AU127" s="1025" t="s">
        <v>1117</v>
      </c>
      <c r="AV127" s="1027" t="s">
        <v>166</v>
      </c>
      <c r="AW127" s="1082" t="s">
        <v>166</v>
      </c>
      <c r="AX127" s="1082" t="s">
        <v>166</v>
      </c>
      <c r="AY127" s="1024" t="s">
        <v>166</v>
      </c>
      <c r="AZ127" s="1082" t="s">
        <v>166</v>
      </c>
      <c r="BA127" s="1082" t="s">
        <v>166</v>
      </c>
      <c r="BB127" s="1011"/>
      <c r="BC127" s="1025" t="s">
        <v>374</v>
      </c>
      <c r="BD127" s="1024" t="s">
        <v>378</v>
      </c>
      <c r="BE127" s="1027" t="s">
        <v>376</v>
      </c>
      <c r="BF127" s="1011" t="s">
        <v>1439</v>
      </c>
      <c r="BG127" s="834" t="s">
        <v>380</v>
      </c>
      <c r="BH127" s="834" t="s">
        <v>380</v>
      </c>
      <c r="BI127" s="834" t="s">
        <v>381</v>
      </c>
    </row>
    <row r="128" spans="2:67" s="869" customFormat="1" ht="20.25" customHeight="1" x14ac:dyDescent="0.25">
      <c r="B128" s="1013"/>
      <c r="C128" s="1013"/>
      <c r="D128" s="1013"/>
      <c r="E128" s="956" t="s">
        <v>1156</v>
      </c>
      <c r="F128" s="1013" t="s">
        <v>1416</v>
      </c>
      <c r="G128" s="1114" t="s">
        <v>341</v>
      </c>
      <c r="H128" s="1013" t="s">
        <v>1156</v>
      </c>
      <c r="I128" s="828" t="s">
        <v>924</v>
      </c>
      <c r="J128" s="1065" t="s">
        <v>341</v>
      </c>
      <c r="K128" s="1022" t="s">
        <v>1597</v>
      </c>
      <c r="L128" s="1013" t="s">
        <v>467</v>
      </c>
      <c r="M128" s="1013" t="s">
        <v>1257</v>
      </c>
      <c r="N128" s="1063">
        <v>101.21</v>
      </c>
      <c r="O128" s="1092">
        <v>101</v>
      </c>
      <c r="P128" s="1092">
        <v>0</v>
      </c>
      <c r="Q128" s="1092"/>
      <c r="R128" s="1033">
        <f t="shared" si="7"/>
        <v>1.0121E-2</v>
      </c>
      <c r="S128" s="1013" t="s">
        <v>136</v>
      </c>
      <c r="T128" s="1013" t="s">
        <v>859</v>
      </c>
      <c r="U128" s="1024" t="s">
        <v>166</v>
      </c>
      <c r="V128" s="1013"/>
      <c r="W128" s="1013"/>
      <c r="X128" s="1013" t="s">
        <v>459</v>
      </c>
      <c r="Y128" s="1012" t="s">
        <v>949</v>
      </c>
      <c r="Z128" s="1045">
        <v>2013</v>
      </c>
      <c r="AA128" s="1032"/>
      <c r="AB128" s="1062"/>
      <c r="AC128" s="1060"/>
      <c r="AD128" s="1064"/>
      <c r="AE128" s="1108">
        <v>82101.06</v>
      </c>
      <c r="AF128" s="1108"/>
      <c r="AG128" s="1062"/>
      <c r="AH128" s="1054" t="s">
        <v>838</v>
      </c>
      <c r="AI128" s="1054"/>
      <c r="AJ128" s="1062"/>
      <c r="AK128" s="1093" t="s">
        <v>1350</v>
      </c>
      <c r="AL128" s="1093" t="s">
        <v>1349</v>
      </c>
      <c r="AM128" s="1093" t="s">
        <v>859</v>
      </c>
      <c r="AN128" s="834" t="s">
        <v>364</v>
      </c>
      <c r="AO128" s="834" t="s">
        <v>362</v>
      </c>
      <c r="AP128" s="834" t="s">
        <v>37</v>
      </c>
      <c r="AQ128" s="834" t="s">
        <v>370</v>
      </c>
      <c r="AR128" s="1012" t="s">
        <v>369</v>
      </c>
      <c r="AS128" s="1013" t="s">
        <v>1402</v>
      </c>
      <c r="AT128" s="1025" t="s">
        <v>166</v>
      </c>
      <c r="AU128" s="1025" t="s">
        <v>1117</v>
      </c>
      <c r="AV128" s="1027" t="s">
        <v>166</v>
      </c>
      <c r="AW128" s="1082" t="s">
        <v>166</v>
      </c>
      <c r="AX128" s="1082" t="s">
        <v>166</v>
      </c>
      <c r="AY128" s="1024" t="s">
        <v>166</v>
      </c>
      <c r="AZ128" s="1082" t="s">
        <v>166</v>
      </c>
      <c r="BA128" s="1082" t="s">
        <v>166</v>
      </c>
      <c r="BB128" s="1011"/>
      <c r="BC128" s="1025" t="s">
        <v>374</v>
      </c>
      <c r="BD128" s="1024" t="s">
        <v>378</v>
      </c>
      <c r="BE128" s="1027" t="s">
        <v>376</v>
      </c>
      <c r="BF128" s="1011" t="s">
        <v>1257</v>
      </c>
      <c r="BG128" s="834" t="s">
        <v>380</v>
      </c>
      <c r="BH128" s="834" t="s">
        <v>380</v>
      </c>
      <c r="BI128" s="834" t="s">
        <v>381</v>
      </c>
    </row>
    <row r="129" spans="2:66" s="869" customFormat="1" ht="20.25" customHeight="1" x14ac:dyDescent="0.25">
      <c r="B129" s="1013">
        <v>16</v>
      </c>
      <c r="C129" s="1013">
        <v>16</v>
      </c>
      <c r="D129" s="1013"/>
      <c r="E129" s="956" t="s">
        <v>1326</v>
      </c>
      <c r="F129" s="1013" t="s">
        <v>1149</v>
      </c>
      <c r="G129" s="1114" t="s">
        <v>342</v>
      </c>
      <c r="H129" s="1013" t="s">
        <v>1326</v>
      </c>
      <c r="I129" s="828" t="s">
        <v>925</v>
      </c>
      <c r="J129" s="1065" t="s">
        <v>342</v>
      </c>
      <c r="K129" s="1022" t="s">
        <v>1389</v>
      </c>
      <c r="L129" s="1013" t="s">
        <v>454</v>
      </c>
      <c r="M129" s="1013" t="s">
        <v>1353</v>
      </c>
      <c r="N129" s="1063">
        <v>1073.73</v>
      </c>
      <c r="O129" s="1092">
        <v>906</v>
      </c>
      <c r="P129" s="1092">
        <v>168</v>
      </c>
      <c r="Q129" s="1092"/>
      <c r="R129" s="1033">
        <f t="shared" si="7"/>
        <v>0.107373</v>
      </c>
      <c r="S129" s="1012" t="s">
        <v>4</v>
      </c>
      <c r="T129" s="1013" t="s">
        <v>859</v>
      </c>
      <c r="U129" s="1024" t="s">
        <v>166</v>
      </c>
      <c r="V129" s="1013"/>
      <c r="W129" s="1024"/>
      <c r="X129" s="1013" t="s">
        <v>459</v>
      </c>
      <c r="Y129" s="1013" t="s">
        <v>490</v>
      </c>
      <c r="Z129" s="1059" t="s">
        <v>413</v>
      </c>
      <c r="AA129" s="1032" t="s">
        <v>110</v>
      </c>
      <c r="AB129" s="1062"/>
      <c r="AC129" s="1060" t="s">
        <v>415</v>
      </c>
      <c r="AD129" s="1064" t="s">
        <v>409</v>
      </c>
      <c r="AE129" s="1010" t="s">
        <v>822</v>
      </c>
      <c r="AF129" s="1010"/>
      <c r="AG129" s="1010" t="s">
        <v>822</v>
      </c>
      <c r="AH129" s="1054">
        <v>3254.62</v>
      </c>
      <c r="AI129" s="1054"/>
      <c r="AJ129" s="1062"/>
      <c r="AK129" s="1093" t="s">
        <v>1350</v>
      </c>
      <c r="AL129" s="1093" t="s">
        <v>1349</v>
      </c>
      <c r="AM129" s="1093" t="s">
        <v>859</v>
      </c>
      <c r="AN129" s="834" t="s">
        <v>364</v>
      </c>
      <c r="AO129" s="834" t="s">
        <v>362</v>
      </c>
      <c r="AP129" s="834" t="s">
        <v>37</v>
      </c>
      <c r="AQ129" s="834" t="s">
        <v>370</v>
      </c>
      <c r="AR129" s="1012" t="s">
        <v>369</v>
      </c>
      <c r="AS129" s="1013" t="s">
        <v>1403</v>
      </c>
      <c r="AT129" s="1025" t="s">
        <v>166</v>
      </c>
      <c r="AU129" s="1025" t="s">
        <v>1117</v>
      </c>
      <c r="AV129" s="1027" t="s">
        <v>166</v>
      </c>
      <c r="AW129" s="1082" t="s">
        <v>166</v>
      </c>
      <c r="AX129" s="1082" t="s">
        <v>166</v>
      </c>
      <c r="AY129" s="1024" t="s">
        <v>166</v>
      </c>
      <c r="AZ129" s="1082" t="s">
        <v>166</v>
      </c>
      <c r="BA129" s="1082" t="s">
        <v>166</v>
      </c>
      <c r="BC129" s="1025" t="s">
        <v>374</v>
      </c>
      <c r="BD129" s="1024" t="s">
        <v>378</v>
      </c>
      <c r="BE129" s="1027" t="s">
        <v>376</v>
      </c>
      <c r="BF129" s="1013" t="s">
        <v>1453</v>
      </c>
      <c r="BG129" s="834" t="s">
        <v>380</v>
      </c>
      <c r="BH129" s="834" t="s">
        <v>380</v>
      </c>
      <c r="BI129" s="834" t="s">
        <v>381</v>
      </c>
    </row>
    <row r="130" spans="2:66" s="869" customFormat="1" ht="20.25" customHeight="1" x14ac:dyDescent="0.25">
      <c r="B130" s="1013"/>
      <c r="C130" s="1013"/>
      <c r="D130" s="1013"/>
      <c r="E130" s="956" t="s">
        <v>1327</v>
      </c>
      <c r="F130" s="1013" t="s">
        <v>1417</v>
      </c>
      <c r="G130" s="1114" t="s">
        <v>343</v>
      </c>
      <c r="H130" s="1013" t="s">
        <v>1327</v>
      </c>
      <c r="I130" s="828" t="s">
        <v>926</v>
      </c>
      <c r="J130" s="1065" t="s">
        <v>343</v>
      </c>
      <c r="K130" s="1022" t="s">
        <v>1390</v>
      </c>
      <c r="L130" s="1013" t="s">
        <v>457</v>
      </c>
      <c r="M130" s="1013" t="s">
        <v>1257</v>
      </c>
      <c r="N130" s="1063">
        <v>367.64</v>
      </c>
      <c r="O130" s="1092">
        <v>349</v>
      </c>
      <c r="P130" s="1092">
        <v>19</v>
      </c>
      <c r="Q130" s="1092"/>
      <c r="R130" s="1033">
        <f t="shared" si="7"/>
        <v>3.6763999999999998E-2</v>
      </c>
      <c r="S130" s="1013" t="s">
        <v>136</v>
      </c>
      <c r="T130" s="1013" t="s">
        <v>859</v>
      </c>
      <c r="U130" s="1024" t="s">
        <v>166</v>
      </c>
      <c r="V130" s="1013"/>
      <c r="W130" s="1013"/>
      <c r="X130" s="1013" t="s">
        <v>459</v>
      </c>
      <c r="Y130" s="1013" t="s">
        <v>490</v>
      </c>
      <c r="Z130" s="1059" t="s">
        <v>411</v>
      </c>
      <c r="AA130" s="1032"/>
      <c r="AB130" s="1062"/>
      <c r="AC130" s="1060"/>
      <c r="AD130" s="1064" t="s">
        <v>409</v>
      </c>
      <c r="AE130" s="1010" t="s">
        <v>822</v>
      </c>
      <c r="AF130" s="1010"/>
      <c r="AG130" s="1010" t="s">
        <v>822</v>
      </c>
      <c r="AH130" s="1054"/>
      <c r="AI130" s="1054"/>
      <c r="AJ130" s="1062"/>
      <c r="AK130" s="1093" t="s">
        <v>1350</v>
      </c>
      <c r="AL130" s="1093" t="s">
        <v>1349</v>
      </c>
      <c r="AM130" s="1093" t="s">
        <v>859</v>
      </c>
      <c r="AN130" s="834" t="s">
        <v>364</v>
      </c>
      <c r="AO130" s="834" t="s">
        <v>362</v>
      </c>
      <c r="AP130" s="834" t="s">
        <v>37</v>
      </c>
      <c r="AQ130" s="834" t="s">
        <v>370</v>
      </c>
      <c r="AR130" s="1012" t="s">
        <v>369</v>
      </c>
      <c r="AS130" s="1013" t="s">
        <v>1404</v>
      </c>
      <c r="AT130" s="1025" t="s">
        <v>166</v>
      </c>
      <c r="AU130" s="1025" t="s">
        <v>1117</v>
      </c>
      <c r="AV130" s="1027" t="s">
        <v>166</v>
      </c>
      <c r="AW130" s="1082" t="s">
        <v>166</v>
      </c>
      <c r="AX130" s="1082" t="s">
        <v>166</v>
      </c>
      <c r="AY130" s="1024" t="s">
        <v>166</v>
      </c>
      <c r="AZ130" s="1082" t="s">
        <v>166</v>
      </c>
      <c r="BA130" s="1082" t="s">
        <v>166</v>
      </c>
      <c r="BC130" s="1025" t="s">
        <v>374</v>
      </c>
      <c r="BD130" s="1027" t="s">
        <v>379</v>
      </c>
      <c r="BE130" s="1027" t="s">
        <v>376</v>
      </c>
      <c r="BF130" s="1013" t="s">
        <v>1454</v>
      </c>
      <c r="BG130" s="834" t="s">
        <v>380</v>
      </c>
      <c r="BH130" s="834" t="s">
        <v>380</v>
      </c>
      <c r="BI130" s="834" t="s">
        <v>381</v>
      </c>
    </row>
    <row r="131" spans="2:66" s="869" customFormat="1" ht="20.25" customHeight="1" x14ac:dyDescent="0.25">
      <c r="B131" s="1013"/>
      <c r="C131" s="1013"/>
      <c r="D131" s="1013"/>
      <c r="E131" s="956" t="s">
        <v>1377</v>
      </c>
      <c r="F131" s="1013" t="s">
        <v>1418</v>
      </c>
      <c r="G131" s="1114" t="s">
        <v>344</v>
      </c>
      <c r="H131" s="1013" t="s">
        <v>1583</v>
      </c>
      <c r="I131" s="828" t="s">
        <v>927</v>
      </c>
      <c r="J131" s="1065" t="s">
        <v>344</v>
      </c>
      <c r="K131" s="1022" t="s">
        <v>1390</v>
      </c>
      <c r="L131" s="1013" t="s">
        <v>816</v>
      </c>
      <c r="M131" s="1013" t="s">
        <v>1257</v>
      </c>
      <c r="N131" s="1063">
        <v>365</v>
      </c>
      <c r="O131" s="1092">
        <v>355</v>
      </c>
      <c r="P131" s="1092">
        <v>10</v>
      </c>
      <c r="Q131" s="1092"/>
      <c r="R131" s="1033">
        <f t="shared" si="7"/>
        <v>3.6499999999999998E-2</v>
      </c>
      <c r="S131" s="1012" t="s">
        <v>43</v>
      </c>
      <c r="T131" s="1013" t="s">
        <v>859</v>
      </c>
      <c r="U131" s="1024" t="s">
        <v>166</v>
      </c>
      <c r="V131" s="1013"/>
      <c r="W131" s="1013"/>
      <c r="X131" s="1013" t="s">
        <v>459</v>
      </c>
      <c r="Y131" s="1012" t="s">
        <v>949</v>
      </c>
      <c r="Z131" s="1059" t="s">
        <v>883</v>
      </c>
      <c r="AA131" s="1032" t="s">
        <v>884</v>
      </c>
      <c r="AB131" s="1062"/>
      <c r="AC131" s="1060">
        <v>43891</v>
      </c>
      <c r="AD131" s="1064"/>
      <c r="AE131" s="1054">
        <v>28963</v>
      </c>
      <c r="AF131" s="1054"/>
      <c r="AG131" s="1062"/>
      <c r="AH131" s="1054"/>
      <c r="AI131" s="1054"/>
      <c r="AJ131" s="1062"/>
      <c r="AK131" s="1093" t="s">
        <v>1350</v>
      </c>
      <c r="AL131" s="1093" t="s">
        <v>1349</v>
      </c>
      <c r="AM131" s="1093" t="s">
        <v>859</v>
      </c>
      <c r="AN131" s="834"/>
      <c r="AO131" s="834"/>
      <c r="AP131" s="834" t="s">
        <v>37</v>
      </c>
      <c r="AQ131" s="834"/>
      <c r="AR131" s="1012" t="s">
        <v>1405</v>
      </c>
      <c r="AS131" s="1013" t="s">
        <v>859</v>
      </c>
      <c r="AT131" s="1025" t="s">
        <v>166</v>
      </c>
      <c r="AU131" s="1025" t="s">
        <v>1117</v>
      </c>
      <c r="AV131" s="1027"/>
      <c r="AW131" s="1082" t="s">
        <v>166</v>
      </c>
      <c r="AX131" s="1082" t="s">
        <v>166</v>
      </c>
      <c r="AY131" s="1024"/>
      <c r="AZ131" s="1082" t="s">
        <v>166</v>
      </c>
      <c r="BA131" s="1082" t="s">
        <v>166</v>
      </c>
      <c r="BC131" s="1025"/>
      <c r="BD131" s="1027"/>
      <c r="BE131" s="1027"/>
      <c r="BF131" s="1013" t="s">
        <v>1257</v>
      </c>
      <c r="BG131" s="834"/>
      <c r="BH131" s="834"/>
      <c r="BI131" s="834"/>
    </row>
    <row r="132" spans="2:66" s="869" customFormat="1" ht="20.25" customHeight="1" x14ac:dyDescent="0.25">
      <c r="B132" s="1013"/>
      <c r="C132" s="1013"/>
      <c r="D132" s="1013"/>
      <c r="E132" s="956" t="s">
        <v>1328</v>
      </c>
      <c r="F132" s="1013" t="s">
        <v>1419</v>
      </c>
      <c r="G132" s="1114" t="s">
        <v>344</v>
      </c>
      <c r="H132" s="1013" t="s">
        <v>1328</v>
      </c>
      <c r="I132" s="828" t="s">
        <v>928</v>
      </c>
      <c r="J132" s="1065" t="s">
        <v>344</v>
      </c>
      <c r="K132" s="1022" t="s">
        <v>1390</v>
      </c>
      <c r="L132" s="1013" t="s">
        <v>455</v>
      </c>
      <c r="M132" s="1013" t="s">
        <v>1257</v>
      </c>
      <c r="N132" s="1063">
        <v>737.32</v>
      </c>
      <c r="O132" s="1092">
        <v>666</v>
      </c>
      <c r="P132" s="1092">
        <v>71</v>
      </c>
      <c r="Q132" s="1092"/>
      <c r="R132" s="1033">
        <f t="shared" si="7"/>
        <v>7.3732000000000006E-2</v>
      </c>
      <c r="S132" s="1012" t="s">
        <v>43</v>
      </c>
      <c r="T132" s="1013" t="s">
        <v>859</v>
      </c>
      <c r="U132" s="1024" t="s">
        <v>166</v>
      </c>
      <c r="V132" s="1013"/>
      <c r="W132" s="1013"/>
      <c r="X132" s="1013" t="s">
        <v>459</v>
      </c>
      <c r="Y132" s="1012" t="s">
        <v>949</v>
      </c>
      <c r="Z132" s="1094"/>
      <c r="AA132" s="1095"/>
      <c r="AB132" s="1062"/>
      <c r="AC132" s="1060"/>
      <c r="AD132" s="1060"/>
      <c r="AE132" s="1060"/>
      <c r="AF132" s="1060"/>
      <c r="AG132" s="1062"/>
      <c r="AH132" s="1054"/>
      <c r="AI132" s="1054"/>
      <c r="AJ132" s="1062"/>
      <c r="AK132" s="1093" t="s">
        <v>1350</v>
      </c>
      <c r="AL132" s="1093" t="s">
        <v>1349</v>
      </c>
      <c r="AM132" s="1093" t="s">
        <v>859</v>
      </c>
      <c r="AN132" s="834" t="s">
        <v>364</v>
      </c>
      <c r="AO132" s="834" t="s">
        <v>362</v>
      </c>
      <c r="AP132" s="834" t="s">
        <v>37</v>
      </c>
      <c r="AQ132" s="834" t="s">
        <v>370</v>
      </c>
      <c r="AR132" s="1012" t="s">
        <v>369</v>
      </c>
      <c r="AS132" s="1013" t="s">
        <v>1363</v>
      </c>
      <c r="AT132" s="1025" t="s">
        <v>166</v>
      </c>
      <c r="AU132" s="1025" t="s">
        <v>1117</v>
      </c>
      <c r="AV132" s="1027" t="s">
        <v>166</v>
      </c>
      <c r="AW132" s="1082" t="s">
        <v>166</v>
      </c>
      <c r="AX132" s="1082" t="s">
        <v>166</v>
      </c>
      <c r="AY132" s="1024" t="s">
        <v>166</v>
      </c>
      <c r="AZ132" s="1082" t="s">
        <v>166</v>
      </c>
      <c r="BA132" s="1082" t="s">
        <v>166</v>
      </c>
      <c r="BC132" s="1025" t="s">
        <v>374</v>
      </c>
      <c r="BD132" s="1024" t="s">
        <v>378</v>
      </c>
      <c r="BE132" s="1027" t="s">
        <v>376</v>
      </c>
      <c r="BF132" s="1013" t="s">
        <v>1257</v>
      </c>
      <c r="BG132" s="834" t="s">
        <v>380</v>
      </c>
      <c r="BH132" s="834" t="s">
        <v>380</v>
      </c>
      <c r="BI132" s="834" t="s">
        <v>381</v>
      </c>
    </row>
    <row r="133" spans="2:66" s="869" customFormat="1" ht="20.25" customHeight="1" x14ac:dyDescent="0.25">
      <c r="B133" s="1013"/>
      <c r="C133" s="1013"/>
      <c r="D133" s="1013"/>
      <c r="E133" s="956" t="s">
        <v>1159</v>
      </c>
      <c r="F133" s="1013" t="s">
        <v>1420</v>
      </c>
      <c r="G133" s="1114" t="s">
        <v>345</v>
      </c>
      <c r="H133" s="1013" t="s">
        <v>1159</v>
      </c>
      <c r="I133" s="828" t="s">
        <v>929</v>
      </c>
      <c r="J133" s="1065" t="s">
        <v>345</v>
      </c>
      <c r="K133" s="1022" t="s">
        <v>1390</v>
      </c>
      <c r="L133" s="1013" t="s">
        <v>463</v>
      </c>
      <c r="M133" s="1013" t="s">
        <v>1257</v>
      </c>
      <c r="N133" s="1063">
        <v>0</v>
      </c>
      <c r="O133" s="1092">
        <v>0</v>
      </c>
      <c r="P133" s="1092">
        <v>0</v>
      </c>
      <c r="Q133" s="1092"/>
      <c r="R133" s="1033">
        <f t="shared" si="7"/>
        <v>0</v>
      </c>
      <c r="S133" s="1012" t="s">
        <v>43</v>
      </c>
      <c r="T133" s="1013" t="s">
        <v>859</v>
      </c>
      <c r="U133" s="1024" t="s">
        <v>166</v>
      </c>
      <c r="V133" s="1013"/>
      <c r="W133" s="1013"/>
      <c r="X133" s="1013" t="s">
        <v>459</v>
      </c>
      <c r="Y133" s="1012" t="s">
        <v>949</v>
      </c>
      <c r="Z133" s="1096" t="s">
        <v>412</v>
      </c>
      <c r="AA133" s="1095" t="s">
        <v>131</v>
      </c>
      <c r="AB133" s="1062"/>
      <c r="AC133" s="1045">
        <v>2019</v>
      </c>
      <c r="AD133" s="1060"/>
      <c r="AE133" s="1064" t="s">
        <v>955</v>
      </c>
      <c r="AF133" s="1064"/>
      <c r="AG133" s="1062"/>
      <c r="AH133" s="1054"/>
      <c r="AI133" s="1054"/>
      <c r="AJ133" s="1062">
        <v>28308.46</v>
      </c>
      <c r="AK133" s="1093" t="s">
        <v>1350</v>
      </c>
      <c r="AL133" s="1093" t="s">
        <v>1349</v>
      </c>
      <c r="AM133" s="1093" t="s">
        <v>859</v>
      </c>
      <c r="AN133" s="834" t="s">
        <v>364</v>
      </c>
      <c r="AO133" s="834" t="s">
        <v>362</v>
      </c>
      <c r="AP133" s="834" t="s">
        <v>37</v>
      </c>
      <c r="AQ133" s="834" t="s">
        <v>370</v>
      </c>
      <c r="AR133" s="1012" t="s">
        <v>369</v>
      </c>
      <c r="AS133" s="1013" t="s">
        <v>1364</v>
      </c>
      <c r="AT133" s="1025" t="s">
        <v>166</v>
      </c>
      <c r="AU133" s="1025" t="s">
        <v>1117</v>
      </c>
      <c r="AV133" s="1027" t="s">
        <v>166</v>
      </c>
      <c r="AW133" s="1082" t="s">
        <v>166</v>
      </c>
      <c r="AX133" s="1082" t="s">
        <v>166</v>
      </c>
      <c r="AY133" s="1024" t="s">
        <v>166</v>
      </c>
      <c r="AZ133" s="1082" t="s">
        <v>166</v>
      </c>
      <c r="BA133" s="1082" t="s">
        <v>166</v>
      </c>
      <c r="BC133" s="1025" t="s">
        <v>374</v>
      </c>
      <c r="BD133" s="1024" t="s">
        <v>378</v>
      </c>
      <c r="BE133" s="1027" t="s">
        <v>376</v>
      </c>
      <c r="BF133" s="1013" t="s">
        <v>1257</v>
      </c>
      <c r="BG133" s="834" t="s">
        <v>380</v>
      </c>
      <c r="BH133" s="834" t="s">
        <v>380</v>
      </c>
      <c r="BI133" s="834" t="s">
        <v>381</v>
      </c>
    </row>
    <row r="134" spans="2:66" s="869" customFormat="1" ht="20.25" customHeight="1" x14ac:dyDescent="0.25">
      <c r="B134" s="1013"/>
      <c r="C134" s="1013"/>
      <c r="D134" s="1013"/>
      <c r="E134" s="956" t="s">
        <v>1378</v>
      </c>
      <c r="F134" s="1013" t="s">
        <v>1421</v>
      </c>
      <c r="G134" s="1114" t="s">
        <v>346</v>
      </c>
      <c r="H134" s="1013" t="s">
        <v>1378</v>
      </c>
      <c r="I134" s="828" t="s">
        <v>1365</v>
      </c>
      <c r="J134" s="1065" t="s">
        <v>346</v>
      </c>
      <c r="K134" s="1022" t="s">
        <v>1390</v>
      </c>
      <c r="L134" s="1013" t="s">
        <v>439</v>
      </c>
      <c r="M134" s="1013" t="s">
        <v>1525</v>
      </c>
      <c r="N134" s="1063">
        <v>467.09</v>
      </c>
      <c r="O134" s="1092">
        <v>439</v>
      </c>
      <c r="P134" s="1092">
        <v>28</v>
      </c>
      <c r="Q134" s="1092"/>
      <c r="R134" s="1033">
        <f t="shared" si="7"/>
        <v>4.6709000000000001E-2</v>
      </c>
      <c r="S134" s="1012" t="s">
        <v>72</v>
      </c>
      <c r="T134" s="1013" t="s">
        <v>859</v>
      </c>
      <c r="U134" s="1024" t="s">
        <v>166</v>
      </c>
      <c r="V134" s="1013"/>
      <c r="W134" s="1013"/>
      <c r="X134" s="1013" t="s">
        <v>459</v>
      </c>
      <c r="Y134" s="1012" t="s">
        <v>949</v>
      </c>
      <c r="Z134" s="1094" t="s">
        <v>368</v>
      </c>
      <c r="AA134" s="1095"/>
      <c r="AB134" s="1062"/>
      <c r="AC134" s="1060"/>
      <c r="AD134" s="1064" t="s">
        <v>442</v>
      </c>
      <c r="AE134" s="1060" t="s">
        <v>886</v>
      </c>
      <c r="AF134" s="1060"/>
      <c r="AG134" s="1062"/>
      <c r="AH134" s="1054">
        <v>4598</v>
      </c>
      <c r="AI134" s="1054"/>
      <c r="AJ134" s="1062"/>
      <c r="AK134" s="1093" t="s">
        <v>1350</v>
      </c>
      <c r="AL134" s="1093" t="s">
        <v>1349</v>
      </c>
      <c r="AM134" s="1093" t="s">
        <v>859</v>
      </c>
      <c r="AN134" s="834" t="s">
        <v>364</v>
      </c>
      <c r="AO134" s="834" t="s">
        <v>362</v>
      </c>
      <c r="AP134" s="834" t="s">
        <v>37</v>
      </c>
      <c r="AQ134" s="834" t="s">
        <v>370</v>
      </c>
      <c r="AR134" s="1012" t="s">
        <v>369</v>
      </c>
      <c r="AS134" s="1013" t="s">
        <v>1406</v>
      </c>
      <c r="AT134" s="1025" t="s">
        <v>166</v>
      </c>
      <c r="AU134" s="1025" t="s">
        <v>1117</v>
      </c>
      <c r="AV134" s="1027" t="s">
        <v>166</v>
      </c>
      <c r="AW134" s="1082" t="s">
        <v>166</v>
      </c>
      <c r="AX134" s="1082" t="s">
        <v>166</v>
      </c>
      <c r="AY134" s="1024" t="s">
        <v>166</v>
      </c>
      <c r="AZ134" s="1082" t="s">
        <v>166</v>
      </c>
      <c r="BA134" s="1082" t="s">
        <v>166</v>
      </c>
      <c r="BC134" s="1025" t="s">
        <v>374</v>
      </c>
      <c r="BD134" s="1024" t="s">
        <v>378</v>
      </c>
      <c r="BE134" s="1027" t="s">
        <v>376</v>
      </c>
      <c r="BF134" s="1013" t="s">
        <v>1455</v>
      </c>
      <c r="BG134" s="834" t="s">
        <v>380</v>
      </c>
      <c r="BH134" s="834" t="s">
        <v>380</v>
      </c>
      <c r="BI134" s="834" t="s">
        <v>381</v>
      </c>
    </row>
    <row r="135" spans="2:66" s="869" customFormat="1" ht="20.25" customHeight="1" x14ac:dyDescent="0.25">
      <c r="B135" s="1013"/>
      <c r="C135" s="1013"/>
      <c r="D135" s="1013"/>
      <c r="E135" s="956" t="s">
        <v>1162</v>
      </c>
      <c r="F135" s="1013" t="s">
        <v>1149</v>
      </c>
      <c r="G135" s="1114" t="s">
        <v>1028</v>
      </c>
      <c r="H135" s="1013" t="s">
        <v>1162</v>
      </c>
      <c r="I135" s="828" t="s">
        <v>931</v>
      </c>
      <c r="J135" s="1065" t="s">
        <v>1028</v>
      </c>
      <c r="K135" s="1022" t="s">
        <v>1390</v>
      </c>
      <c r="L135" s="1013" t="s">
        <v>475</v>
      </c>
      <c r="M135" s="1013" t="s">
        <v>1257</v>
      </c>
      <c r="N135" s="1018">
        <v>576.07000000000005</v>
      </c>
      <c r="O135" s="1012">
        <v>549</v>
      </c>
      <c r="P135" s="1012">
        <v>27</v>
      </c>
      <c r="Q135" s="1012"/>
      <c r="R135" s="1033">
        <f t="shared" si="7"/>
        <v>5.7607000000000005E-2</v>
      </c>
      <c r="S135" s="1013" t="s">
        <v>136</v>
      </c>
      <c r="T135" s="1013" t="s">
        <v>859</v>
      </c>
      <c r="U135" s="1024" t="s">
        <v>166</v>
      </c>
      <c r="V135" s="1013"/>
      <c r="W135" s="1013"/>
      <c r="X135" s="1013" t="s">
        <v>459</v>
      </c>
      <c r="Y135" s="1012" t="s">
        <v>949</v>
      </c>
      <c r="Z135" s="1094" t="s">
        <v>413</v>
      </c>
      <c r="AA135" s="1095" t="s">
        <v>110</v>
      </c>
      <c r="AB135" s="1062"/>
      <c r="AC135" s="1060" t="s">
        <v>415</v>
      </c>
      <c r="AD135" s="1060" t="s">
        <v>449</v>
      </c>
      <c r="AE135" s="1060"/>
      <c r="AF135" s="1060"/>
      <c r="AG135" s="1062"/>
      <c r="AH135" s="1054"/>
      <c r="AI135" s="1054"/>
      <c r="AJ135" s="1062"/>
      <c r="AK135" s="1093" t="s">
        <v>1350</v>
      </c>
      <c r="AL135" s="1093" t="s">
        <v>1349</v>
      </c>
      <c r="AM135" s="1093" t="s">
        <v>859</v>
      </c>
      <c r="AN135" s="834" t="s">
        <v>364</v>
      </c>
      <c r="AO135" s="834" t="s">
        <v>362</v>
      </c>
      <c r="AP135" s="834" t="s">
        <v>37</v>
      </c>
      <c r="AQ135" s="834" t="s">
        <v>370</v>
      </c>
      <c r="AR135" s="1012" t="s">
        <v>369</v>
      </c>
      <c r="AS135" s="1013" t="s">
        <v>1407</v>
      </c>
      <c r="AT135" s="1025" t="s">
        <v>166</v>
      </c>
      <c r="AU135" s="1025" t="s">
        <v>1117</v>
      </c>
      <c r="AV135" s="1027" t="s">
        <v>166</v>
      </c>
      <c r="AW135" s="1082" t="s">
        <v>166</v>
      </c>
      <c r="AX135" s="1082" t="s">
        <v>166</v>
      </c>
      <c r="AY135" s="1024" t="s">
        <v>166</v>
      </c>
      <c r="AZ135" s="1082" t="s">
        <v>166</v>
      </c>
      <c r="BA135" s="1082" t="s">
        <v>166</v>
      </c>
      <c r="BC135" s="1025" t="s">
        <v>374</v>
      </c>
      <c r="BD135" s="1024" t="s">
        <v>378</v>
      </c>
      <c r="BE135" s="1027" t="s">
        <v>376</v>
      </c>
      <c r="BF135" s="1013" t="s">
        <v>1257</v>
      </c>
      <c r="BG135" s="834" t="s">
        <v>380</v>
      </c>
      <c r="BH135" s="834" t="s">
        <v>380</v>
      </c>
      <c r="BI135" s="834" t="s">
        <v>381</v>
      </c>
    </row>
    <row r="136" spans="2:66" s="869" customFormat="1" ht="20.25" customHeight="1" x14ac:dyDescent="0.25">
      <c r="B136" s="1013">
        <v>26</v>
      </c>
      <c r="C136" s="1013">
        <v>26</v>
      </c>
      <c r="D136" s="1013">
        <v>0</v>
      </c>
      <c r="E136" s="956" t="s">
        <v>1329</v>
      </c>
      <c r="F136" s="1013" t="s">
        <v>1149</v>
      </c>
      <c r="G136" s="1114" t="s">
        <v>342</v>
      </c>
      <c r="H136" s="1013" t="s">
        <v>1329</v>
      </c>
      <c r="I136" s="869" t="s">
        <v>932</v>
      </c>
      <c r="J136" s="1065" t="s">
        <v>342</v>
      </c>
      <c r="K136" s="1022" t="s">
        <v>1389</v>
      </c>
      <c r="L136" s="1013" t="s">
        <v>460</v>
      </c>
      <c r="M136" s="1013" t="s">
        <v>1257</v>
      </c>
      <c r="N136" s="1063">
        <v>1091.33</v>
      </c>
      <c r="O136" s="1013">
        <v>980</v>
      </c>
      <c r="P136" s="1013">
        <v>111</v>
      </c>
      <c r="Q136" s="1013"/>
      <c r="R136" s="1033">
        <f t="shared" si="7"/>
        <v>0.10913299999999999</v>
      </c>
      <c r="S136" s="1012" t="s">
        <v>57</v>
      </c>
      <c r="T136" s="1013" t="s">
        <v>859</v>
      </c>
      <c r="U136" s="1024" t="s">
        <v>166</v>
      </c>
      <c r="V136" s="1013"/>
      <c r="W136" s="1013"/>
      <c r="X136" s="1013" t="s">
        <v>459</v>
      </c>
      <c r="Y136" s="1012" t="s">
        <v>949</v>
      </c>
      <c r="Z136" s="1059" t="s">
        <v>413</v>
      </c>
      <c r="AA136" s="1032" t="s">
        <v>110</v>
      </c>
      <c r="AB136" s="1062"/>
      <c r="AC136" s="1060" t="s">
        <v>415</v>
      </c>
      <c r="AD136" s="1060"/>
      <c r="AE136" s="1010" t="s">
        <v>822</v>
      </c>
      <c r="AF136" s="1010"/>
      <c r="AG136" s="1062"/>
      <c r="AH136" s="1054">
        <v>3254.62</v>
      </c>
      <c r="AI136" s="1054"/>
      <c r="AJ136" s="1062"/>
      <c r="AK136" s="1093" t="s">
        <v>1350</v>
      </c>
      <c r="AL136" s="1093" t="s">
        <v>1349</v>
      </c>
      <c r="AM136" s="1093" t="s">
        <v>859</v>
      </c>
      <c r="AN136" s="834" t="s">
        <v>364</v>
      </c>
      <c r="AO136" s="834" t="s">
        <v>362</v>
      </c>
      <c r="AP136" s="834" t="s">
        <v>37</v>
      </c>
      <c r="AQ136" s="834" t="s">
        <v>370</v>
      </c>
      <c r="AR136" s="1012" t="s">
        <v>369</v>
      </c>
      <c r="AS136" s="1013" t="s">
        <v>1408</v>
      </c>
      <c r="AT136" s="1025" t="s">
        <v>166</v>
      </c>
      <c r="AU136" s="1025" t="s">
        <v>1117</v>
      </c>
      <c r="AV136" s="1027" t="s">
        <v>166</v>
      </c>
      <c r="AW136" s="1082" t="s">
        <v>166</v>
      </c>
      <c r="AX136" s="1082" t="s">
        <v>166</v>
      </c>
      <c r="AY136" s="1024" t="s">
        <v>166</v>
      </c>
      <c r="AZ136" s="1082" t="s">
        <v>166</v>
      </c>
      <c r="BA136" s="1082" t="s">
        <v>166</v>
      </c>
      <c r="BB136" s="1011"/>
      <c r="BC136" s="1025" t="s">
        <v>374</v>
      </c>
      <c r="BD136" s="1024" t="s">
        <v>378</v>
      </c>
      <c r="BE136" s="1027" t="s">
        <v>376</v>
      </c>
      <c r="BF136" s="1011" t="s">
        <v>1257</v>
      </c>
      <c r="BG136" s="834" t="s">
        <v>380</v>
      </c>
      <c r="BH136" s="834" t="s">
        <v>380</v>
      </c>
      <c r="BI136" s="834" t="s">
        <v>381</v>
      </c>
    </row>
    <row r="137" spans="2:66" s="869" customFormat="1" ht="20.25" customHeight="1" x14ac:dyDescent="0.25">
      <c r="B137" s="1013"/>
      <c r="C137" s="1013"/>
      <c r="D137" s="1013"/>
      <c r="E137" s="956" t="s">
        <v>1330</v>
      </c>
      <c r="F137" s="1013" t="s">
        <v>1422</v>
      </c>
      <c r="G137" s="1114" t="s">
        <v>347</v>
      </c>
      <c r="H137" s="1013" t="s">
        <v>1330</v>
      </c>
      <c r="I137" s="869" t="s">
        <v>933</v>
      </c>
      <c r="J137" s="1024" t="s">
        <v>347</v>
      </c>
      <c r="K137" s="1022" t="s">
        <v>1390</v>
      </c>
      <c r="L137" s="1013" t="s">
        <v>469</v>
      </c>
      <c r="M137" s="1013" t="s">
        <v>1257</v>
      </c>
      <c r="N137" s="1063">
        <v>331.11</v>
      </c>
      <c r="O137" s="1013">
        <v>317</v>
      </c>
      <c r="P137" s="1013">
        <v>14</v>
      </c>
      <c r="Q137" s="1013"/>
      <c r="R137" s="1033">
        <f t="shared" si="7"/>
        <v>3.3111000000000002E-2</v>
      </c>
      <c r="S137" s="1012" t="s">
        <v>158</v>
      </c>
      <c r="T137" s="1013" t="s">
        <v>859</v>
      </c>
      <c r="U137" s="1024" t="s">
        <v>166</v>
      </c>
      <c r="V137" s="1013"/>
      <c r="W137" s="1013"/>
      <c r="X137" s="1013" t="s">
        <v>459</v>
      </c>
      <c r="Y137" s="1094" t="s">
        <v>479</v>
      </c>
      <c r="Z137" s="1013" t="s">
        <v>417</v>
      </c>
      <c r="AA137" s="869" t="s">
        <v>106</v>
      </c>
      <c r="AB137" s="1013"/>
      <c r="AC137" s="1013" t="s">
        <v>419</v>
      </c>
      <c r="AD137" s="1013" t="s">
        <v>420</v>
      </c>
      <c r="AE137" s="1010" t="s">
        <v>850</v>
      </c>
      <c r="AF137" s="1010"/>
      <c r="AG137" s="1013" t="s">
        <v>440</v>
      </c>
      <c r="AH137" s="1053">
        <v>12052.25</v>
      </c>
      <c r="AI137" s="1053"/>
      <c r="AJ137" s="1013">
        <v>720</v>
      </c>
      <c r="AK137" s="1093" t="s">
        <v>1350</v>
      </c>
      <c r="AL137" s="1093" t="s">
        <v>1349</v>
      </c>
      <c r="AM137" s="1093" t="s">
        <v>859</v>
      </c>
      <c r="AN137" s="834" t="s">
        <v>364</v>
      </c>
      <c r="AO137" s="834" t="s">
        <v>362</v>
      </c>
      <c r="AP137" s="834" t="s">
        <v>37</v>
      </c>
      <c r="AQ137" s="834" t="s">
        <v>370</v>
      </c>
      <c r="AR137" s="1012" t="s">
        <v>369</v>
      </c>
      <c r="AS137" s="1013" t="s">
        <v>1409</v>
      </c>
      <c r="AT137" s="1025" t="s">
        <v>166</v>
      </c>
      <c r="AU137" s="1025" t="s">
        <v>1117</v>
      </c>
      <c r="AV137" s="1027" t="s">
        <v>166</v>
      </c>
      <c r="AW137" s="1082" t="s">
        <v>166</v>
      </c>
      <c r="AX137" s="1082" t="s">
        <v>166</v>
      </c>
      <c r="AY137" s="1024" t="s">
        <v>166</v>
      </c>
      <c r="AZ137" s="1082" t="s">
        <v>166</v>
      </c>
      <c r="BA137" s="1082" t="s">
        <v>166</v>
      </c>
      <c r="BC137" s="1025" t="s">
        <v>374</v>
      </c>
      <c r="BD137" s="1024" t="s">
        <v>378</v>
      </c>
      <c r="BE137" s="1027" t="s">
        <v>376</v>
      </c>
      <c r="BF137" s="1013" t="s">
        <v>1456</v>
      </c>
      <c r="BG137" s="834" t="s">
        <v>380</v>
      </c>
      <c r="BH137" s="834" t="s">
        <v>380</v>
      </c>
      <c r="BI137" s="834" t="s">
        <v>381</v>
      </c>
    </row>
    <row r="138" spans="2:66" s="869" customFormat="1" ht="20.25" customHeight="1" x14ac:dyDescent="0.25">
      <c r="B138" s="1013"/>
      <c r="C138" s="1013"/>
      <c r="D138" s="1013"/>
      <c r="E138" s="956" t="s">
        <v>1562</v>
      </c>
      <c r="F138" s="1013" t="s">
        <v>1423</v>
      </c>
      <c r="G138" s="869" t="s">
        <v>1563</v>
      </c>
      <c r="H138" s="1013" t="s">
        <v>1330</v>
      </c>
      <c r="I138" s="869" t="s">
        <v>1564</v>
      </c>
      <c r="J138" s="1024" t="s">
        <v>1563</v>
      </c>
      <c r="K138" s="1013" t="s">
        <v>1390</v>
      </c>
      <c r="L138" s="1013" t="s">
        <v>1257</v>
      </c>
      <c r="M138" s="1013" t="s">
        <v>1257</v>
      </c>
      <c r="N138" s="1013">
        <v>143.80000000000001</v>
      </c>
      <c r="O138" s="1013">
        <v>143.80000000000001</v>
      </c>
      <c r="P138" s="1013">
        <v>0</v>
      </c>
      <c r="R138" s="1033">
        <f t="shared" si="7"/>
        <v>1.438E-2</v>
      </c>
      <c r="S138" s="1012" t="s">
        <v>1565</v>
      </c>
      <c r="T138" s="1013" t="s">
        <v>859</v>
      </c>
      <c r="U138" s="1024" t="s">
        <v>166</v>
      </c>
      <c r="X138" s="1013" t="s">
        <v>459</v>
      </c>
      <c r="Y138" s="1012" t="s">
        <v>949</v>
      </c>
      <c r="AD138" s="1013" t="s">
        <v>449</v>
      </c>
      <c r="AE138" s="956"/>
      <c r="AF138" s="956"/>
      <c r="AG138" s="956"/>
      <c r="AH138" s="1097"/>
      <c r="AI138" s="1097"/>
      <c r="AO138" s="834" t="s">
        <v>362</v>
      </c>
      <c r="AP138" s="834" t="s">
        <v>37</v>
      </c>
      <c r="AQ138" s="1098" t="s">
        <v>370</v>
      </c>
      <c r="AR138" s="1098"/>
    </row>
    <row r="139" spans="2:66" s="869" customFormat="1" ht="20.25" customHeight="1" x14ac:dyDescent="0.25">
      <c r="B139" s="1013"/>
      <c r="C139" s="1013"/>
      <c r="D139" s="1013"/>
      <c r="E139" s="956" t="s">
        <v>1379</v>
      </c>
      <c r="F139" s="1013" t="s">
        <v>1423</v>
      </c>
      <c r="G139" s="1114" t="s">
        <v>349</v>
      </c>
      <c r="H139" s="1013" t="s">
        <v>1379</v>
      </c>
      <c r="I139" s="869" t="s">
        <v>935</v>
      </c>
      <c r="J139" s="1024" t="s">
        <v>349</v>
      </c>
      <c r="K139" s="1022" t="s">
        <v>1390</v>
      </c>
      <c r="L139" s="1013" t="s">
        <v>470</v>
      </c>
      <c r="M139" s="1013" t="s">
        <v>1257</v>
      </c>
      <c r="N139" s="1063">
        <v>640.55999999999995</v>
      </c>
      <c r="O139" s="1013">
        <v>621</v>
      </c>
      <c r="P139" s="1013">
        <v>20</v>
      </c>
      <c r="Q139" s="1013"/>
      <c r="R139" s="1033">
        <f t="shared" si="7"/>
        <v>6.4055999999999988E-2</v>
      </c>
      <c r="S139" s="1012" t="s">
        <v>158</v>
      </c>
      <c r="T139" s="1013" t="s">
        <v>859</v>
      </c>
      <c r="U139" s="1024" t="s">
        <v>166</v>
      </c>
      <c r="V139" s="1013"/>
      <c r="W139" s="1013"/>
      <c r="X139" s="1013" t="s">
        <v>459</v>
      </c>
      <c r="Y139" s="1012" t="s">
        <v>949</v>
      </c>
      <c r="Z139" s="1013" t="s">
        <v>444</v>
      </c>
      <c r="AA139" s="869" t="s">
        <v>425</v>
      </c>
      <c r="AB139" s="1013" t="s">
        <v>445</v>
      </c>
      <c r="AC139" s="1011">
        <v>43891</v>
      </c>
      <c r="AD139" s="1013" t="s">
        <v>442</v>
      </c>
      <c r="AE139" s="1017" t="s">
        <v>956</v>
      </c>
      <c r="AF139" s="1017"/>
      <c r="AG139" s="1013" t="s">
        <v>446</v>
      </c>
      <c r="AH139" s="1053">
        <v>18389</v>
      </c>
      <c r="AI139" s="1053"/>
      <c r="AJ139" s="1013"/>
      <c r="AK139" s="1093" t="s">
        <v>1350</v>
      </c>
      <c r="AL139" s="1093" t="s">
        <v>1349</v>
      </c>
      <c r="AM139" s="1093" t="s">
        <v>859</v>
      </c>
      <c r="AN139" s="834" t="s">
        <v>364</v>
      </c>
      <c r="AO139" s="834" t="s">
        <v>362</v>
      </c>
      <c r="AP139" s="834" t="s">
        <v>37</v>
      </c>
      <c r="AQ139" s="834" t="s">
        <v>370</v>
      </c>
      <c r="AR139" s="1012" t="s">
        <v>369</v>
      </c>
      <c r="AS139" s="1013" t="s">
        <v>1366</v>
      </c>
      <c r="AT139" s="1025" t="s">
        <v>166</v>
      </c>
      <c r="AU139" s="1025" t="s">
        <v>1117</v>
      </c>
      <c r="AV139" s="1027" t="s">
        <v>166</v>
      </c>
      <c r="AW139" s="1082" t="s">
        <v>166</v>
      </c>
      <c r="AX139" s="1082" t="s">
        <v>166</v>
      </c>
      <c r="AY139" s="1024" t="s">
        <v>166</v>
      </c>
      <c r="AZ139" s="1082" t="s">
        <v>166</v>
      </c>
      <c r="BA139" s="1082" t="s">
        <v>166</v>
      </c>
      <c r="BC139" s="1025" t="s">
        <v>374</v>
      </c>
      <c r="BD139" s="1024" t="s">
        <v>378</v>
      </c>
      <c r="BE139" s="1027" t="s">
        <v>376</v>
      </c>
      <c r="BF139" s="1013" t="s">
        <v>1457</v>
      </c>
      <c r="BG139" s="834" t="s">
        <v>380</v>
      </c>
      <c r="BH139" s="834" t="s">
        <v>380</v>
      </c>
      <c r="BI139" s="834" t="s">
        <v>381</v>
      </c>
    </row>
    <row r="140" spans="2:66" s="869" customFormat="1" ht="20.25" customHeight="1" x14ac:dyDescent="0.25">
      <c r="B140" s="1013">
        <v>16</v>
      </c>
      <c r="C140" s="1013"/>
      <c r="D140" s="1013"/>
      <c r="E140" s="956" t="s">
        <v>1333</v>
      </c>
      <c r="F140" s="1013" t="s">
        <v>1424</v>
      </c>
      <c r="G140" s="1114" t="s">
        <v>354</v>
      </c>
      <c r="H140" s="1013" t="s">
        <v>1333</v>
      </c>
      <c r="I140" s="869" t="s">
        <v>937</v>
      </c>
      <c r="J140" s="1024" t="s">
        <v>354</v>
      </c>
      <c r="K140" s="1043" t="s">
        <v>1389</v>
      </c>
      <c r="L140" s="1013" t="s">
        <v>471</v>
      </c>
      <c r="M140" s="1013" t="s">
        <v>1257</v>
      </c>
      <c r="N140" s="1063">
        <v>1037.55</v>
      </c>
      <c r="O140" s="1013">
        <v>918</v>
      </c>
      <c r="P140" s="1013">
        <v>120</v>
      </c>
      <c r="Q140" s="1013"/>
      <c r="R140" s="1033">
        <f t="shared" si="7"/>
        <v>0.103755</v>
      </c>
      <c r="S140" s="1012" t="s">
        <v>57</v>
      </c>
      <c r="T140" s="1013" t="s">
        <v>859</v>
      </c>
      <c r="U140" s="1024" t="s">
        <v>166</v>
      </c>
      <c r="V140" s="1013"/>
      <c r="W140" s="1013"/>
      <c r="X140" s="1013" t="s">
        <v>459</v>
      </c>
      <c r="Y140" s="1013" t="s">
        <v>490</v>
      </c>
      <c r="Z140" s="1013"/>
      <c r="AB140" s="1013"/>
      <c r="AC140" s="1013"/>
      <c r="AD140" s="1013"/>
      <c r="AE140" s="1010" t="s">
        <v>822</v>
      </c>
      <c r="AF140" s="1010"/>
      <c r="AG140" s="1010" t="s">
        <v>822</v>
      </c>
      <c r="AH140" s="1053"/>
      <c r="AI140" s="1053"/>
      <c r="AJ140" s="1013"/>
      <c r="AK140" s="1093" t="s">
        <v>1350</v>
      </c>
      <c r="AL140" s="1093" t="s">
        <v>1349</v>
      </c>
      <c r="AM140" s="1093" t="s">
        <v>859</v>
      </c>
      <c r="AN140" s="834" t="s">
        <v>364</v>
      </c>
      <c r="AO140" s="834" t="s">
        <v>362</v>
      </c>
      <c r="AP140" s="834" t="s">
        <v>37</v>
      </c>
      <c r="AQ140" s="834" t="s">
        <v>370</v>
      </c>
      <c r="AR140" s="1012" t="s">
        <v>369</v>
      </c>
      <c r="AS140" s="1013" t="s">
        <v>1410</v>
      </c>
      <c r="AT140" s="1025" t="s">
        <v>166</v>
      </c>
      <c r="AU140" s="1025" t="s">
        <v>1117</v>
      </c>
      <c r="AV140" s="1027" t="s">
        <v>166</v>
      </c>
      <c r="AW140" s="1082" t="s">
        <v>166</v>
      </c>
      <c r="AX140" s="1082" t="s">
        <v>166</v>
      </c>
      <c r="AY140" s="1024" t="s">
        <v>166</v>
      </c>
      <c r="AZ140" s="1082" t="s">
        <v>166</v>
      </c>
      <c r="BA140" s="1082" t="s">
        <v>166</v>
      </c>
      <c r="BC140" s="1025" t="s">
        <v>374</v>
      </c>
      <c r="BD140" s="1024" t="s">
        <v>378</v>
      </c>
      <c r="BE140" s="1027" t="s">
        <v>376</v>
      </c>
      <c r="BF140" s="1013" t="s">
        <v>1458</v>
      </c>
      <c r="BG140" s="834" t="s">
        <v>380</v>
      </c>
      <c r="BH140" s="834" t="s">
        <v>380</v>
      </c>
      <c r="BI140" s="834" t="s">
        <v>381</v>
      </c>
    </row>
    <row r="141" spans="2:66" s="869" customFormat="1" ht="20.25" customHeight="1" x14ac:dyDescent="0.25">
      <c r="B141" s="1013"/>
      <c r="C141" s="1013"/>
      <c r="D141" s="1013"/>
      <c r="E141" s="956" t="s">
        <v>1380</v>
      </c>
      <c r="F141" s="1013" t="s">
        <v>1425</v>
      </c>
      <c r="G141" s="1114" t="s">
        <v>351</v>
      </c>
      <c r="H141" s="1013" t="s">
        <v>1380</v>
      </c>
      <c r="I141" s="869" t="s">
        <v>938</v>
      </c>
      <c r="J141" s="1024" t="s">
        <v>351</v>
      </c>
      <c r="K141" s="1022" t="s">
        <v>1390</v>
      </c>
      <c r="L141" s="1013" t="s">
        <v>465</v>
      </c>
      <c r="M141" s="1013" t="s">
        <v>1257</v>
      </c>
      <c r="N141" s="1063">
        <v>228.34</v>
      </c>
      <c r="O141" s="1013">
        <v>220</v>
      </c>
      <c r="P141" s="1013">
        <v>8</v>
      </c>
      <c r="Q141" s="1013"/>
      <c r="R141" s="1033">
        <f t="shared" si="7"/>
        <v>2.2834E-2</v>
      </c>
      <c r="S141" s="1013" t="s">
        <v>136</v>
      </c>
      <c r="T141" s="1013" t="s">
        <v>859</v>
      </c>
      <c r="U141" s="1024" t="s">
        <v>166</v>
      </c>
      <c r="V141" s="1013"/>
      <c r="W141" s="1013"/>
      <c r="X141" s="1013" t="s">
        <v>459</v>
      </c>
      <c r="Y141" s="1012" t="s">
        <v>949</v>
      </c>
      <c r="Z141" s="1013" t="s">
        <v>410</v>
      </c>
      <c r="AA141" s="869" t="s">
        <v>447</v>
      </c>
      <c r="AB141" s="1013"/>
      <c r="AC141" s="1013" t="s">
        <v>448</v>
      </c>
      <c r="AD141" s="1013"/>
      <c r="AE141" s="1010" t="s">
        <v>888</v>
      </c>
      <c r="AF141" s="1010"/>
      <c r="AG141" s="1013"/>
      <c r="AH141" s="1053"/>
      <c r="AI141" s="1053"/>
      <c r="AJ141" s="1013"/>
      <c r="AK141" s="1093" t="s">
        <v>1350</v>
      </c>
      <c r="AL141" s="1093" t="s">
        <v>1349</v>
      </c>
      <c r="AM141" s="1093" t="s">
        <v>859</v>
      </c>
      <c r="AN141" s="834" t="s">
        <v>364</v>
      </c>
      <c r="AO141" s="834" t="s">
        <v>362</v>
      </c>
      <c r="AP141" s="834" t="s">
        <v>37</v>
      </c>
      <c r="AQ141" s="834" t="s">
        <v>370</v>
      </c>
      <c r="AR141" s="1012" t="s">
        <v>369</v>
      </c>
      <c r="AS141" s="1013" t="s">
        <v>1362</v>
      </c>
      <c r="AT141" s="1025" t="s">
        <v>166</v>
      </c>
      <c r="AU141" s="1025" t="s">
        <v>1117</v>
      </c>
      <c r="AV141" s="1027" t="s">
        <v>166</v>
      </c>
      <c r="AW141" s="1082" t="s">
        <v>166</v>
      </c>
      <c r="AX141" s="1082" t="s">
        <v>166</v>
      </c>
      <c r="AY141" s="1024" t="s">
        <v>166</v>
      </c>
      <c r="AZ141" s="1082" t="s">
        <v>166</v>
      </c>
      <c r="BA141" s="1082" t="s">
        <v>166</v>
      </c>
      <c r="BC141" s="1025" t="s">
        <v>374</v>
      </c>
      <c r="BD141" s="1024" t="s">
        <v>378</v>
      </c>
      <c r="BE141" s="1027" t="s">
        <v>376</v>
      </c>
      <c r="BF141" s="1013" t="s">
        <v>1257</v>
      </c>
      <c r="BG141" s="834" t="s">
        <v>380</v>
      </c>
      <c r="BH141" s="834" t="s">
        <v>380</v>
      </c>
      <c r="BI141" s="834" t="s">
        <v>381</v>
      </c>
    </row>
    <row r="142" spans="2:66" s="869" customFormat="1" ht="20.25" customHeight="1" x14ac:dyDescent="0.25">
      <c r="B142" s="1013"/>
      <c r="C142" s="1013"/>
      <c r="D142" s="1013"/>
      <c r="E142" s="956" t="s">
        <v>1381</v>
      </c>
      <c r="F142" s="1013" t="s">
        <v>1426</v>
      </c>
      <c r="G142" s="1114" t="s">
        <v>347</v>
      </c>
      <c r="H142" s="1013" t="s">
        <v>1381</v>
      </c>
      <c r="I142" s="869" t="s">
        <v>939</v>
      </c>
      <c r="J142" s="1024" t="s">
        <v>347</v>
      </c>
      <c r="K142" s="1022" t="s">
        <v>1390</v>
      </c>
      <c r="L142" s="1013" t="s">
        <v>462</v>
      </c>
      <c r="M142" s="1013" t="s">
        <v>1361</v>
      </c>
      <c r="N142" s="1063">
        <v>400</v>
      </c>
      <c r="O142" s="1013">
        <v>383</v>
      </c>
      <c r="P142" s="1013">
        <v>17</v>
      </c>
      <c r="Q142" s="1013"/>
      <c r="R142" s="1033">
        <f t="shared" si="7"/>
        <v>0.04</v>
      </c>
      <c r="S142" s="1013" t="s">
        <v>136</v>
      </c>
      <c r="T142" s="1013" t="s">
        <v>201</v>
      </c>
      <c r="U142" s="1024" t="s">
        <v>166</v>
      </c>
      <c r="V142" s="1013"/>
      <c r="W142" s="1013"/>
      <c r="X142" s="1013" t="s">
        <v>459</v>
      </c>
      <c r="Y142" s="1012" t="s">
        <v>949</v>
      </c>
      <c r="Z142" s="1064">
        <v>41138</v>
      </c>
      <c r="AA142" s="1013" t="s">
        <v>200</v>
      </c>
      <c r="AB142" s="1011">
        <v>43101</v>
      </c>
      <c r="AC142" s="1011">
        <v>44409</v>
      </c>
      <c r="AD142" s="1082" t="s">
        <v>233</v>
      </c>
      <c r="AE142" s="1010">
        <v>43800</v>
      </c>
      <c r="AF142" s="1010"/>
      <c r="AG142" s="1013"/>
      <c r="AH142" s="1053">
        <v>20377</v>
      </c>
      <c r="AI142" s="1053"/>
      <c r="AJ142" s="1013"/>
      <c r="AK142" s="1093" t="s">
        <v>1350</v>
      </c>
      <c r="AL142" s="1093" t="s">
        <v>1349</v>
      </c>
      <c r="AM142" s="1093" t="s">
        <v>859</v>
      </c>
      <c r="AN142" s="834" t="s">
        <v>364</v>
      </c>
      <c r="AO142" s="834" t="s">
        <v>362</v>
      </c>
      <c r="AP142" s="834" t="s">
        <v>37</v>
      </c>
      <c r="AQ142" s="834" t="s">
        <v>370</v>
      </c>
      <c r="AR142" s="1012" t="s">
        <v>369</v>
      </c>
      <c r="AS142" s="1013" t="s">
        <v>1411</v>
      </c>
      <c r="AT142" s="1025" t="s">
        <v>166</v>
      </c>
      <c r="AU142" s="1025" t="s">
        <v>1117</v>
      </c>
      <c r="AV142" s="1027" t="s">
        <v>166</v>
      </c>
      <c r="AW142" s="1082" t="s">
        <v>166</v>
      </c>
      <c r="AX142" s="1082" t="s">
        <v>166</v>
      </c>
      <c r="AY142" s="1024" t="s">
        <v>166</v>
      </c>
      <c r="AZ142" s="1082" t="s">
        <v>166</v>
      </c>
      <c r="BA142" s="1082" t="s">
        <v>166</v>
      </c>
      <c r="BC142" s="1025" t="s">
        <v>374</v>
      </c>
      <c r="BD142" s="1024" t="s">
        <v>378</v>
      </c>
      <c r="BE142" s="1027" t="s">
        <v>376</v>
      </c>
      <c r="BF142" s="1013" t="s">
        <v>1459</v>
      </c>
      <c r="BG142" s="834" t="s">
        <v>380</v>
      </c>
      <c r="BH142" s="834" t="s">
        <v>380</v>
      </c>
      <c r="BI142" s="834" t="s">
        <v>381</v>
      </c>
    </row>
    <row r="143" spans="2:66" s="869" customFormat="1" ht="20.25" customHeight="1" x14ac:dyDescent="0.25">
      <c r="B143" s="1013">
        <v>7</v>
      </c>
      <c r="C143" s="1013"/>
      <c r="D143" s="1013"/>
      <c r="E143" s="956" t="s">
        <v>1331</v>
      </c>
      <c r="F143" s="1013" t="s">
        <v>1427</v>
      </c>
      <c r="G143" s="1114" t="s">
        <v>352</v>
      </c>
      <c r="H143" s="1013" t="s">
        <v>1331</v>
      </c>
      <c r="I143" s="869" t="s">
        <v>940</v>
      </c>
      <c r="J143" s="1024" t="s">
        <v>352</v>
      </c>
      <c r="K143" s="1022" t="s">
        <v>1389</v>
      </c>
      <c r="L143" s="1013" t="s">
        <v>472</v>
      </c>
      <c r="M143" s="1013" t="s">
        <v>1257</v>
      </c>
      <c r="N143" s="1063">
        <v>266.35000000000002</v>
      </c>
      <c r="O143" s="1013">
        <v>250</v>
      </c>
      <c r="P143" s="1013">
        <v>16</v>
      </c>
      <c r="Q143" s="1013"/>
      <c r="R143" s="1033">
        <f t="shared" si="7"/>
        <v>2.6635000000000002E-2</v>
      </c>
      <c r="S143" s="1012" t="s">
        <v>57</v>
      </c>
      <c r="T143" s="1013" t="s">
        <v>859</v>
      </c>
      <c r="U143" s="1024" t="s">
        <v>166</v>
      </c>
      <c r="V143" s="1013"/>
      <c r="W143" s="1013"/>
      <c r="X143" s="1013"/>
      <c r="Y143" s="1013" t="s">
        <v>490</v>
      </c>
      <c r="Z143" s="1011">
        <v>39326</v>
      </c>
      <c r="AB143" s="1013"/>
      <c r="AC143" s="1013"/>
      <c r="AD143" s="1013" t="s">
        <v>421</v>
      </c>
      <c r="AE143" s="1010" t="s">
        <v>888</v>
      </c>
      <c r="AF143" s="1010"/>
      <c r="AG143" s="1013"/>
      <c r="AH143" s="1053">
        <v>2738.12</v>
      </c>
      <c r="AI143" s="1053"/>
      <c r="AJ143" s="1013"/>
      <c r="AK143" s="1093" t="s">
        <v>1350</v>
      </c>
      <c r="AL143" s="1093" t="s">
        <v>1349</v>
      </c>
      <c r="AM143" s="1093" t="s">
        <v>859</v>
      </c>
      <c r="AN143" s="834" t="s">
        <v>364</v>
      </c>
      <c r="AO143" s="834" t="s">
        <v>362</v>
      </c>
      <c r="AP143" s="834" t="s">
        <v>37</v>
      </c>
      <c r="AQ143" s="834" t="s">
        <v>370</v>
      </c>
      <c r="AR143" s="1012" t="s">
        <v>369</v>
      </c>
      <c r="AS143" s="1013" t="s">
        <v>1493</v>
      </c>
      <c r="AT143" s="1025" t="s">
        <v>166</v>
      </c>
      <c r="AU143" s="1025" t="s">
        <v>1117</v>
      </c>
      <c r="AV143" s="1027" t="s">
        <v>166</v>
      </c>
      <c r="AW143" s="1082" t="s">
        <v>166</v>
      </c>
      <c r="AX143" s="1082" t="s">
        <v>166</v>
      </c>
      <c r="AY143" s="1024" t="s">
        <v>166</v>
      </c>
      <c r="AZ143" s="1082" t="s">
        <v>166</v>
      </c>
      <c r="BA143" s="1082" t="s">
        <v>166</v>
      </c>
      <c r="BB143" s="1011"/>
      <c r="BC143" s="1025" t="s">
        <v>374</v>
      </c>
      <c r="BD143" s="1024" t="s">
        <v>378</v>
      </c>
      <c r="BE143" s="1027" t="s">
        <v>376</v>
      </c>
      <c r="BF143" s="1011" t="s">
        <v>1460</v>
      </c>
      <c r="BG143" s="834" t="s">
        <v>380</v>
      </c>
      <c r="BH143" s="834" t="s">
        <v>380</v>
      </c>
      <c r="BI143" s="834" t="s">
        <v>381</v>
      </c>
    </row>
    <row r="144" spans="2:66" s="834" customFormat="1" ht="20.25" customHeight="1" x14ac:dyDescent="0.25">
      <c r="B144" s="1012"/>
      <c r="C144" s="1012"/>
      <c r="D144" s="1012"/>
      <c r="E144" s="801" t="s">
        <v>1332</v>
      </c>
      <c r="F144" s="1012" t="s">
        <v>1428</v>
      </c>
      <c r="G144" s="1114" t="s">
        <v>353</v>
      </c>
      <c r="H144" s="1012" t="s">
        <v>1332</v>
      </c>
      <c r="I144" s="869" t="s">
        <v>941</v>
      </c>
      <c r="J144" s="1024" t="s">
        <v>353</v>
      </c>
      <c r="K144" s="1043"/>
      <c r="L144" s="1013" t="s">
        <v>466</v>
      </c>
      <c r="M144" s="1013" t="s">
        <v>1257</v>
      </c>
      <c r="N144" s="1063">
        <v>488.21</v>
      </c>
      <c r="O144" s="1013">
        <v>480</v>
      </c>
      <c r="P144" s="1013">
        <v>8</v>
      </c>
      <c r="Q144" s="1013"/>
      <c r="R144" s="1033">
        <f t="shared" si="7"/>
        <v>4.8820999999999996E-2</v>
      </c>
      <c r="S144" s="1013" t="s">
        <v>136</v>
      </c>
      <c r="T144" s="1013" t="s">
        <v>859</v>
      </c>
      <c r="U144" s="1024" t="s">
        <v>166</v>
      </c>
      <c r="V144" s="1013"/>
      <c r="W144" s="1012"/>
      <c r="X144" s="1012"/>
      <c r="Y144" s="1013" t="s">
        <v>490</v>
      </c>
      <c r="Z144" s="1012">
        <v>2001</v>
      </c>
      <c r="AB144" s="1012"/>
      <c r="AC144" s="1012"/>
      <c r="AD144" s="1012"/>
      <c r="AE144" s="1010" t="s">
        <v>822</v>
      </c>
      <c r="AF144" s="1010"/>
      <c r="AG144" s="1010" t="s">
        <v>822</v>
      </c>
      <c r="AH144" s="1054"/>
      <c r="AI144" s="1054"/>
      <c r="AJ144" s="1012"/>
      <c r="AK144" s="1093" t="s">
        <v>1350</v>
      </c>
      <c r="AL144" s="1093" t="s">
        <v>1349</v>
      </c>
      <c r="AM144" s="1093" t="s">
        <v>859</v>
      </c>
      <c r="AN144" s="834" t="s">
        <v>364</v>
      </c>
      <c r="AO144" s="834" t="s">
        <v>362</v>
      </c>
      <c r="AP144" s="834" t="s">
        <v>37</v>
      </c>
      <c r="AQ144" s="834" t="s">
        <v>370</v>
      </c>
      <c r="AR144" s="1012" t="s">
        <v>369</v>
      </c>
      <c r="AS144" s="1012" t="s">
        <v>1367</v>
      </c>
      <c r="AT144" s="1025" t="s">
        <v>166</v>
      </c>
      <c r="AU144" s="1025" t="s">
        <v>1117</v>
      </c>
      <c r="AV144" s="1027" t="s">
        <v>166</v>
      </c>
      <c r="AW144" s="1082" t="s">
        <v>166</v>
      </c>
      <c r="AX144" s="1082" t="s">
        <v>166</v>
      </c>
      <c r="AY144" s="1024" t="s">
        <v>166</v>
      </c>
      <c r="AZ144" s="1082" t="s">
        <v>166</v>
      </c>
      <c r="BA144" s="1082" t="s">
        <v>166</v>
      </c>
      <c r="BC144" s="1025" t="s">
        <v>374</v>
      </c>
      <c r="BD144" s="1024" t="s">
        <v>378</v>
      </c>
      <c r="BE144" s="1027" t="s">
        <v>376</v>
      </c>
      <c r="BF144" s="1012" t="s">
        <v>1461</v>
      </c>
      <c r="BG144" s="834" t="s">
        <v>380</v>
      </c>
      <c r="BH144" s="834" t="s">
        <v>380</v>
      </c>
      <c r="BI144" s="834" t="s">
        <v>381</v>
      </c>
      <c r="BN144" s="869"/>
    </row>
    <row r="145" spans="2:84" s="834" customFormat="1" ht="20.25" customHeight="1" x14ac:dyDescent="0.25">
      <c r="B145" s="1012">
        <v>16</v>
      </c>
      <c r="C145" s="1012">
        <v>16</v>
      </c>
      <c r="D145" s="1012"/>
      <c r="E145" s="801" t="s">
        <v>1334</v>
      </c>
      <c r="F145" s="1012" t="s">
        <v>1424</v>
      </c>
      <c r="G145" s="1114" t="s">
        <v>354</v>
      </c>
      <c r="H145" s="1012" t="s">
        <v>1334</v>
      </c>
      <c r="I145" s="869" t="s">
        <v>855</v>
      </c>
      <c r="J145" s="1024" t="s">
        <v>354</v>
      </c>
      <c r="K145" s="1022" t="s">
        <v>1389</v>
      </c>
      <c r="L145" s="1013" t="s">
        <v>460</v>
      </c>
      <c r="M145" s="1013" t="s">
        <v>1257</v>
      </c>
      <c r="N145" s="1063">
        <v>1131.58</v>
      </c>
      <c r="O145" s="1013">
        <v>1095</v>
      </c>
      <c r="P145" s="1013">
        <v>37</v>
      </c>
      <c r="Q145" s="1013"/>
      <c r="R145" s="1033">
        <f t="shared" si="7"/>
        <v>0.11315799999999999</v>
      </c>
      <c r="S145" s="1013"/>
      <c r="T145" s="1013" t="s">
        <v>859</v>
      </c>
      <c r="U145" s="1024" t="s">
        <v>166</v>
      </c>
      <c r="V145" s="1013"/>
      <c r="W145" s="1012"/>
      <c r="X145" s="1012" t="s">
        <v>240</v>
      </c>
      <c r="Y145" s="1013" t="s">
        <v>490</v>
      </c>
      <c r="Z145" s="1012"/>
      <c r="AB145" s="1012"/>
      <c r="AC145" s="1012"/>
      <c r="AD145" s="1012"/>
      <c r="AE145" s="1010" t="s">
        <v>822</v>
      </c>
      <c r="AF145" s="1010"/>
      <c r="AG145" s="1010" t="s">
        <v>822</v>
      </c>
      <c r="AH145" s="1054">
        <v>33299</v>
      </c>
      <c r="AI145" s="1054"/>
      <c r="AJ145" s="1012"/>
      <c r="AK145" s="1093" t="s">
        <v>1350</v>
      </c>
      <c r="AL145" s="1093" t="s">
        <v>1349</v>
      </c>
      <c r="AM145" s="1093" t="s">
        <v>859</v>
      </c>
      <c r="AN145" s="834" t="s">
        <v>364</v>
      </c>
      <c r="AO145" s="834" t="s">
        <v>362</v>
      </c>
      <c r="AP145" s="834" t="s">
        <v>37</v>
      </c>
      <c r="AQ145" s="834" t="s">
        <v>370</v>
      </c>
      <c r="AR145" s="1012" t="s">
        <v>369</v>
      </c>
      <c r="AS145" s="1012" t="s">
        <v>1350</v>
      </c>
      <c r="AT145" s="1025" t="s">
        <v>166</v>
      </c>
      <c r="AU145" s="1025" t="s">
        <v>1117</v>
      </c>
      <c r="AV145" s="1027" t="s">
        <v>166</v>
      </c>
      <c r="AW145" s="1082" t="s">
        <v>166</v>
      </c>
      <c r="AX145" s="1082" t="s">
        <v>166</v>
      </c>
      <c r="AY145" s="1024" t="s">
        <v>166</v>
      </c>
      <c r="AZ145" s="1082" t="s">
        <v>166</v>
      </c>
      <c r="BA145" s="1082" t="s">
        <v>166</v>
      </c>
      <c r="BC145" s="1025" t="s">
        <v>374</v>
      </c>
      <c r="BD145" s="1024" t="s">
        <v>378</v>
      </c>
      <c r="BE145" s="1027" t="s">
        <v>376</v>
      </c>
      <c r="BF145" s="1012" t="s">
        <v>1462</v>
      </c>
      <c r="BG145" s="834" t="s">
        <v>380</v>
      </c>
      <c r="BH145" s="834" t="s">
        <v>380</v>
      </c>
      <c r="BI145" s="834" t="s">
        <v>381</v>
      </c>
      <c r="BN145" s="869"/>
    </row>
    <row r="146" spans="2:84" s="869" customFormat="1" ht="20.25" customHeight="1" x14ac:dyDescent="0.25">
      <c r="B146" s="1013"/>
      <c r="C146" s="1013"/>
      <c r="D146" s="1013"/>
      <c r="E146" s="956" t="s">
        <v>1382</v>
      </c>
      <c r="F146" s="1013" t="s">
        <v>1429</v>
      </c>
      <c r="G146" s="1114" t="s">
        <v>1029</v>
      </c>
      <c r="H146" s="1013" t="s">
        <v>1382</v>
      </c>
      <c r="I146" s="869" t="s">
        <v>1033</v>
      </c>
      <c r="J146" s="1024" t="s">
        <v>1029</v>
      </c>
      <c r="K146" s="1022" t="s">
        <v>1390</v>
      </c>
      <c r="L146" s="1013" t="s">
        <v>474</v>
      </c>
      <c r="M146" s="1013" t="s">
        <v>1257</v>
      </c>
      <c r="N146" s="1063">
        <v>2244.87</v>
      </c>
      <c r="O146" s="1013">
        <v>2046</v>
      </c>
      <c r="P146" s="1013">
        <v>199</v>
      </c>
      <c r="Q146" s="1013"/>
      <c r="R146" s="1033">
        <f t="shared" si="7"/>
        <v>0.22448699999999999</v>
      </c>
      <c r="S146" s="1013" t="s">
        <v>136</v>
      </c>
      <c r="T146" s="1013" t="s">
        <v>859</v>
      </c>
      <c r="U146" s="1024" t="s">
        <v>166</v>
      </c>
      <c r="V146" s="1013"/>
      <c r="W146" s="1013"/>
      <c r="X146" s="1013"/>
      <c r="Y146" s="1013" t="s">
        <v>480</v>
      </c>
      <c r="Z146" s="1013" t="s">
        <v>368</v>
      </c>
      <c r="AA146" s="869" t="s">
        <v>122</v>
      </c>
      <c r="AB146" s="1013"/>
      <c r="AC146" s="1013" t="s">
        <v>486</v>
      </c>
      <c r="AD146" s="1013" t="s">
        <v>449</v>
      </c>
      <c r="AE146" s="1010" t="s">
        <v>822</v>
      </c>
      <c r="AF146" s="1010"/>
      <c r="AG146" s="1010" t="s">
        <v>822</v>
      </c>
      <c r="AH146" s="1054">
        <v>20749.75</v>
      </c>
      <c r="AI146" s="1054"/>
      <c r="AJ146" s="1013"/>
      <c r="AK146" s="1093" t="s">
        <v>1350</v>
      </c>
      <c r="AL146" s="1093" t="s">
        <v>1349</v>
      </c>
      <c r="AM146" s="1093" t="s">
        <v>859</v>
      </c>
      <c r="AN146" s="834" t="s">
        <v>364</v>
      </c>
      <c r="AO146" s="834" t="s">
        <v>362</v>
      </c>
      <c r="AP146" s="834" t="s">
        <v>37</v>
      </c>
      <c r="AQ146" s="834" t="s">
        <v>370</v>
      </c>
      <c r="AR146" s="1012" t="s">
        <v>369</v>
      </c>
      <c r="AS146" s="1013" t="s">
        <v>1368</v>
      </c>
      <c r="AT146" s="1025" t="s">
        <v>166</v>
      </c>
      <c r="AU146" s="1025" t="s">
        <v>1117</v>
      </c>
      <c r="AV146" s="1027" t="s">
        <v>166</v>
      </c>
      <c r="AW146" s="1082" t="s">
        <v>166</v>
      </c>
      <c r="AX146" s="1082" t="s">
        <v>166</v>
      </c>
      <c r="AY146" s="1024" t="s">
        <v>166</v>
      </c>
      <c r="AZ146" s="1082" t="s">
        <v>166</v>
      </c>
      <c r="BA146" s="1082" t="s">
        <v>166</v>
      </c>
      <c r="BC146" s="1025" t="s">
        <v>374</v>
      </c>
      <c r="BD146" s="1024" t="s">
        <v>378</v>
      </c>
      <c r="BE146" s="1027" t="s">
        <v>376</v>
      </c>
      <c r="BF146" s="1013" t="s">
        <v>1463</v>
      </c>
      <c r="BG146" s="834" t="s">
        <v>380</v>
      </c>
      <c r="BH146" s="834" t="s">
        <v>380</v>
      </c>
      <c r="BI146" s="834" t="s">
        <v>381</v>
      </c>
    </row>
    <row r="147" spans="2:84" s="869" customFormat="1" ht="20.25" customHeight="1" x14ac:dyDescent="0.25">
      <c r="B147" s="1013"/>
      <c r="C147" s="1013"/>
      <c r="D147" s="1013"/>
      <c r="E147" s="956" t="s">
        <v>1335</v>
      </c>
      <c r="F147" s="1013" t="s">
        <v>1425</v>
      </c>
      <c r="G147" s="1114" t="s">
        <v>1030</v>
      </c>
      <c r="H147" s="1013" t="s">
        <v>1335</v>
      </c>
      <c r="I147" s="869" t="s">
        <v>943</v>
      </c>
      <c r="J147" s="1024" t="s">
        <v>1030</v>
      </c>
      <c r="K147" s="1022" t="s">
        <v>1390</v>
      </c>
      <c r="L147" s="1013" t="s">
        <v>468</v>
      </c>
      <c r="M147" s="1013" t="s">
        <v>1359</v>
      </c>
      <c r="N147" s="1063">
        <v>3273</v>
      </c>
      <c r="O147" s="1013"/>
      <c r="P147" s="1013"/>
      <c r="Q147" s="1013"/>
      <c r="R147" s="1033">
        <f t="shared" si="7"/>
        <v>0.32729999999999998</v>
      </c>
      <c r="S147" s="1012" t="s">
        <v>72</v>
      </c>
      <c r="T147" s="1013" t="s">
        <v>859</v>
      </c>
      <c r="U147" s="1024" t="s">
        <v>166</v>
      </c>
      <c r="V147" s="1013"/>
      <c r="W147" s="1013"/>
      <c r="X147" s="1013" t="s">
        <v>240</v>
      </c>
      <c r="Y147" s="1012" t="s">
        <v>949</v>
      </c>
      <c r="Z147" s="1013" t="s">
        <v>423</v>
      </c>
      <c r="AA147" s="869" t="s">
        <v>485</v>
      </c>
      <c r="AB147" s="1013"/>
      <c r="AC147" s="1013" t="s">
        <v>426</v>
      </c>
      <c r="AD147" s="1013"/>
      <c r="AE147" s="1010" t="s">
        <v>957</v>
      </c>
      <c r="AF147" s="1010"/>
      <c r="AG147" s="1013"/>
      <c r="AH147" s="1053">
        <v>24681.3</v>
      </c>
      <c r="AI147" s="1053"/>
      <c r="AJ147" s="1013"/>
      <c r="AK147" s="1093" t="s">
        <v>1350</v>
      </c>
      <c r="AL147" s="1093" t="s">
        <v>1349</v>
      </c>
      <c r="AM147" s="1093" t="s">
        <v>859</v>
      </c>
      <c r="AN147" s="834" t="s">
        <v>364</v>
      </c>
      <c r="AO147" s="834" t="s">
        <v>362</v>
      </c>
      <c r="AP147" s="834" t="s">
        <v>37</v>
      </c>
      <c r="AQ147" s="834" t="s">
        <v>370</v>
      </c>
      <c r="AR147" s="1012" t="s">
        <v>369</v>
      </c>
      <c r="AS147" s="1013" t="s">
        <v>1351</v>
      </c>
      <c r="AT147" s="1025" t="s">
        <v>166</v>
      </c>
      <c r="AU147" s="1025" t="s">
        <v>1117</v>
      </c>
      <c r="AV147" s="1027" t="s">
        <v>166</v>
      </c>
      <c r="AW147" s="1082" t="s">
        <v>166</v>
      </c>
      <c r="AX147" s="1082" t="s">
        <v>166</v>
      </c>
      <c r="AY147" s="1024" t="s">
        <v>166</v>
      </c>
      <c r="AZ147" s="1082" t="s">
        <v>166</v>
      </c>
      <c r="BA147" s="1082" t="s">
        <v>166</v>
      </c>
      <c r="BC147" s="1025" t="s">
        <v>374</v>
      </c>
      <c r="BD147" s="1024" t="s">
        <v>378</v>
      </c>
      <c r="BE147" s="1027" t="s">
        <v>376</v>
      </c>
      <c r="BF147" s="1013" t="s">
        <v>1257</v>
      </c>
      <c r="BG147" s="834" t="s">
        <v>380</v>
      </c>
      <c r="BH147" s="834" t="s">
        <v>380</v>
      </c>
      <c r="BI147" s="834" t="s">
        <v>381</v>
      </c>
    </row>
    <row r="148" spans="2:84" s="869" customFormat="1" ht="20.25" customHeight="1" x14ac:dyDescent="0.25">
      <c r="B148" s="1013"/>
      <c r="C148" s="1013"/>
      <c r="D148" s="1013"/>
      <c r="E148" s="956" t="s">
        <v>1383</v>
      </c>
      <c r="F148" s="1013" t="s">
        <v>1430</v>
      </c>
      <c r="G148" s="1114" t="s">
        <v>360</v>
      </c>
      <c r="H148" s="1013" t="s">
        <v>1383</v>
      </c>
      <c r="I148" s="869" t="s">
        <v>944</v>
      </c>
      <c r="J148" s="1024" t="s">
        <v>360</v>
      </c>
      <c r="K148" s="1022" t="s">
        <v>1390</v>
      </c>
      <c r="L148" s="1013" t="s">
        <v>453</v>
      </c>
      <c r="M148" s="1013" t="s">
        <v>1257</v>
      </c>
      <c r="N148" s="1063">
        <v>563.79999999999995</v>
      </c>
      <c r="O148" s="1013">
        <v>536</v>
      </c>
      <c r="P148" s="1013">
        <v>28</v>
      </c>
      <c r="Q148" s="1013"/>
      <c r="R148" s="1033">
        <f t="shared" si="7"/>
        <v>5.6379999999999993E-2</v>
      </c>
      <c r="S148" s="1012" t="s">
        <v>57</v>
      </c>
      <c r="T148" s="1013" t="s">
        <v>859</v>
      </c>
      <c r="U148" s="1024" t="s">
        <v>166</v>
      </c>
      <c r="V148" s="1013"/>
      <c r="W148" s="1013"/>
      <c r="X148" s="1013"/>
      <c r="Y148" s="1013" t="s">
        <v>490</v>
      </c>
      <c r="Z148" s="1013" t="s">
        <v>427</v>
      </c>
      <c r="AA148" s="869" t="s">
        <v>428</v>
      </c>
      <c r="AB148" s="1013"/>
      <c r="AC148" s="1013">
        <v>2078</v>
      </c>
      <c r="AD148" s="1013"/>
      <c r="AE148" s="1013"/>
      <c r="AF148" s="1013"/>
      <c r="AG148" s="1013"/>
      <c r="AH148" s="1053"/>
      <c r="AI148" s="1053"/>
      <c r="AJ148" s="1013"/>
      <c r="AK148" s="1093" t="s">
        <v>1350</v>
      </c>
      <c r="AL148" s="1093" t="s">
        <v>1349</v>
      </c>
      <c r="AM148" s="1093" t="s">
        <v>859</v>
      </c>
      <c r="AN148" s="834" t="s">
        <v>364</v>
      </c>
      <c r="AO148" s="834" t="s">
        <v>362</v>
      </c>
      <c r="AP148" s="834" t="s">
        <v>37</v>
      </c>
      <c r="AQ148" s="834" t="s">
        <v>370</v>
      </c>
      <c r="AR148" s="1012" t="s">
        <v>369</v>
      </c>
      <c r="AS148" s="1013"/>
      <c r="AT148" s="1025" t="s">
        <v>166</v>
      </c>
      <c r="AU148" s="1025" t="s">
        <v>1117</v>
      </c>
      <c r="AV148" s="1027" t="s">
        <v>166</v>
      </c>
      <c r="AW148" s="1082" t="s">
        <v>166</v>
      </c>
      <c r="AX148" s="1082" t="s">
        <v>166</v>
      </c>
      <c r="AY148" s="1024" t="s">
        <v>166</v>
      </c>
      <c r="AZ148" s="1082" t="s">
        <v>166</v>
      </c>
      <c r="BA148" s="1082" t="s">
        <v>166</v>
      </c>
      <c r="BC148" s="1025" t="s">
        <v>374</v>
      </c>
      <c r="BD148" s="1024" t="s">
        <v>378</v>
      </c>
      <c r="BE148" s="1027" t="s">
        <v>376</v>
      </c>
      <c r="BF148" s="1013" t="s">
        <v>1464</v>
      </c>
      <c r="BG148" s="834" t="s">
        <v>380</v>
      </c>
      <c r="BH148" s="834" t="s">
        <v>380</v>
      </c>
      <c r="BI148" s="834" t="s">
        <v>381</v>
      </c>
    </row>
    <row r="149" spans="2:84" s="869" customFormat="1" ht="20.25" customHeight="1" x14ac:dyDescent="0.25">
      <c r="B149" s="1013"/>
      <c r="C149" s="1013"/>
      <c r="D149" s="1013"/>
      <c r="E149" s="956" t="s">
        <v>1384</v>
      </c>
      <c r="F149" s="1013" t="s">
        <v>1430</v>
      </c>
      <c r="G149" s="1114" t="s">
        <v>360</v>
      </c>
      <c r="H149" s="1013" t="s">
        <v>1384</v>
      </c>
      <c r="I149" s="869" t="s">
        <v>945</v>
      </c>
      <c r="J149" s="1024" t="s">
        <v>360</v>
      </c>
      <c r="K149" s="1043" t="s">
        <v>1388</v>
      </c>
      <c r="L149" s="1013" t="s">
        <v>453</v>
      </c>
      <c r="M149" s="1013" t="s">
        <v>1257</v>
      </c>
      <c r="N149" s="1063">
        <v>106.9</v>
      </c>
      <c r="O149" s="1013">
        <v>105</v>
      </c>
      <c r="P149" s="1013">
        <v>2</v>
      </c>
      <c r="Q149" s="1013"/>
      <c r="R149" s="1033">
        <f t="shared" si="7"/>
        <v>1.069E-2</v>
      </c>
      <c r="S149" s="1013" t="s">
        <v>239</v>
      </c>
      <c r="T149" s="1013" t="s">
        <v>859</v>
      </c>
      <c r="U149" s="1024" t="s">
        <v>166</v>
      </c>
      <c r="V149" s="1013"/>
      <c r="W149" s="1013"/>
      <c r="X149" s="1013"/>
      <c r="Y149" s="1013" t="s">
        <v>490</v>
      </c>
      <c r="Z149" s="1013"/>
      <c r="AB149" s="1013"/>
      <c r="AC149" s="1013"/>
      <c r="AD149" s="1013"/>
      <c r="AE149" s="1010" t="s">
        <v>822</v>
      </c>
      <c r="AF149" s="1010"/>
      <c r="AG149" s="1010" t="s">
        <v>822</v>
      </c>
      <c r="AH149" s="1053">
        <v>1320</v>
      </c>
      <c r="AI149" s="1053"/>
      <c r="AJ149" s="1013"/>
      <c r="AK149" s="1093" t="s">
        <v>1350</v>
      </c>
      <c r="AL149" s="1093" t="s">
        <v>1349</v>
      </c>
      <c r="AM149" s="1093" t="s">
        <v>859</v>
      </c>
      <c r="AN149" s="834" t="s">
        <v>364</v>
      </c>
      <c r="AO149" s="834" t="s">
        <v>362</v>
      </c>
      <c r="AP149" s="834" t="s">
        <v>37</v>
      </c>
      <c r="AQ149" s="834" t="s">
        <v>370</v>
      </c>
      <c r="AR149" s="1012" t="s">
        <v>369</v>
      </c>
      <c r="AS149" s="1013"/>
      <c r="AT149" s="1025" t="s">
        <v>166</v>
      </c>
      <c r="AU149" s="1025" t="s">
        <v>1117</v>
      </c>
      <c r="AV149" s="1027" t="s">
        <v>166</v>
      </c>
      <c r="AW149" s="1082" t="s">
        <v>166</v>
      </c>
      <c r="AX149" s="1082" t="s">
        <v>166</v>
      </c>
      <c r="AY149" s="1024" t="s">
        <v>166</v>
      </c>
      <c r="AZ149" s="1082" t="s">
        <v>166</v>
      </c>
      <c r="BA149" s="1082" t="s">
        <v>166</v>
      </c>
      <c r="BC149" s="1025" t="s">
        <v>374</v>
      </c>
      <c r="BD149" s="1024" t="s">
        <v>378</v>
      </c>
      <c r="BE149" s="1027" t="s">
        <v>376</v>
      </c>
      <c r="BF149" s="1013" t="s">
        <v>1464</v>
      </c>
      <c r="BG149" s="834" t="s">
        <v>380</v>
      </c>
      <c r="BH149" s="834" t="s">
        <v>380</v>
      </c>
      <c r="BI149" s="834" t="s">
        <v>381</v>
      </c>
    </row>
    <row r="150" spans="2:84" s="869" customFormat="1" ht="20.25" customHeight="1" x14ac:dyDescent="0.25">
      <c r="B150" s="1013"/>
      <c r="C150" s="1013"/>
      <c r="D150" s="1013"/>
      <c r="E150" s="956" t="s">
        <v>1385</v>
      </c>
      <c r="F150" s="1013" t="s">
        <v>1431</v>
      </c>
      <c r="G150" s="1114" t="s">
        <v>357</v>
      </c>
      <c r="H150" s="1013" t="s">
        <v>1385</v>
      </c>
      <c r="I150" s="869" t="s">
        <v>947</v>
      </c>
      <c r="J150" s="1024" t="s">
        <v>357</v>
      </c>
      <c r="K150" s="1043" t="s">
        <v>1388</v>
      </c>
      <c r="L150" s="1013"/>
      <c r="M150" s="1013" t="s">
        <v>1257</v>
      </c>
      <c r="N150" s="1063">
        <v>112</v>
      </c>
      <c r="O150" s="869">
        <v>112</v>
      </c>
      <c r="P150" s="869">
        <v>0</v>
      </c>
      <c r="R150" s="1033">
        <f t="shared" si="7"/>
        <v>1.12E-2</v>
      </c>
      <c r="T150" s="1013" t="s">
        <v>859</v>
      </c>
      <c r="U150" s="1024" t="s">
        <v>166</v>
      </c>
      <c r="V150" s="1013"/>
      <c r="Y150" s="1013" t="s">
        <v>490</v>
      </c>
      <c r="Z150" s="1013"/>
      <c r="AB150" s="1013"/>
      <c r="AC150" s="1013"/>
      <c r="AD150" s="1013"/>
      <c r="AE150" s="1010" t="s">
        <v>822</v>
      </c>
      <c r="AF150" s="1010"/>
      <c r="AG150" s="1010" t="s">
        <v>822</v>
      </c>
      <c r="AH150" s="1053"/>
      <c r="AI150" s="1053"/>
      <c r="AJ150" s="1013"/>
      <c r="AK150" s="1093" t="s">
        <v>1350</v>
      </c>
      <c r="AL150" s="1093" t="s">
        <v>1349</v>
      </c>
      <c r="AM150" s="1093" t="s">
        <v>859</v>
      </c>
      <c r="AN150" s="834" t="s">
        <v>364</v>
      </c>
      <c r="AO150" s="834" t="s">
        <v>362</v>
      </c>
      <c r="AP150" s="834" t="s">
        <v>37</v>
      </c>
      <c r="AQ150" s="834" t="s">
        <v>370</v>
      </c>
      <c r="AR150" s="1012" t="s">
        <v>369</v>
      </c>
      <c r="AS150" s="1013"/>
      <c r="AT150" s="1025" t="s">
        <v>166</v>
      </c>
      <c r="AU150" s="1025" t="s">
        <v>1117</v>
      </c>
      <c r="AV150" s="1027" t="s">
        <v>166</v>
      </c>
      <c r="AW150" s="1082" t="s">
        <v>166</v>
      </c>
      <c r="AX150" s="1082" t="s">
        <v>166</v>
      </c>
      <c r="AY150" s="1024" t="s">
        <v>166</v>
      </c>
      <c r="AZ150" s="1082" t="s">
        <v>166</v>
      </c>
      <c r="BA150" s="1082" t="s">
        <v>166</v>
      </c>
      <c r="BC150" s="1025" t="s">
        <v>374</v>
      </c>
      <c r="BD150" s="1024" t="s">
        <v>378</v>
      </c>
      <c r="BE150" s="1027" t="s">
        <v>376</v>
      </c>
      <c r="BF150" s="1013" t="s">
        <v>1257</v>
      </c>
      <c r="BG150" s="834" t="s">
        <v>380</v>
      </c>
      <c r="BH150" s="834" t="s">
        <v>380</v>
      </c>
      <c r="BI150" s="834" t="s">
        <v>381</v>
      </c>
    </row>
    <row r="151" spans="2:84" ht="15.75" x14ac:dyDescent="0.25">
      <c r="B151" s="910"/>
      <c r="C151" s="910"/>
      <c r="D151" s="910"/>
      <c r="E151" s="910"/>
      <c r="F151" s="910"/>
      <c r="G151" s="873"/>
      <c r="H151" s="910"/>
      <c r="I151" s="864"/>
      <c r="J151" s="796"/>
      <c r="K151" s="796"/>
      <c r="R151" s="962"/>
      <c r="Y151" s="932"/>
      <c r="AE151" s="871"/>
      <c r="AF151" s="871"/>
      <c r="AN151" s="766"/>
      <c r="AO151" s="766"/>
      <c r="AQ151" s="766"/>
      <c r="AR151" s="785"/>
      <c r="AS151" s="934"/>
      <c r="AV151" s="797"/>
      <c r="AY151" s="796"/>
      <c r="BC151" s="800"/>
      <c r="BD151" s="796"/>
      <c r="BE151" s="808"/>
      <c r="BG151" s="766"/>
      <c r="BH151" s="766"/>
      <c r="BI151" s="766"/>
      <c r="BO151" s="766"/>
      <c r="BP151" s="766"/>
      <c r="BQ151" s="766"/>
      <c r="BR151" s="766"/>
      <c r="BS151" s="766"/>
      <c r="BT151" s="766"/>
      <c r="BU151" s="766"/>
      <c r="BV151" s="766"/>
      <c r="BW151" s="766"/>
      <c r="BX151" s="766"/>
      <c r="BY151" s="766"/>
      <c r="BZ151" s="766"/>
      <c r="CA151" s="766"/>
      <c r="CB151" s="766"/>
      <c r="CC151" s="766"/>
      <c r="CD151" s="766"/>
      <c r="CE151" s="766"/>
      <c r="CF151" s="766"/>
    </row>
    <row r="152" spans="2:84" x14ac:dyDescent="0.25">
      <c r="J152" s="796"/>
      <c r="K152" s="796"/>
      <c r="R152" s="962"/>
      <c r="Y152" s="932"/>
      <c r="AE152" s="871"/>
      <c r="AF152" s="871"/>
      <c r="AN152" s="766"/>
      <c r="AO152" s="766"/>
      <c r="AQ152" s="766"/>
      <c r="AR152" s="785"/>
      <c r="AS152" s="934"/>
      <c r="AV152" s="797"/>
      <c r="AY152" s="796"/>
      <c r="BC152" s="800"/>
      <c r="BD152" s="796"/>
      <c r="BE152" s="808"/>
      <c r="BG152" s="766"/>
      <c r="BH152" s="766"/>
      <c r="BI152" s="766"/>
      <c r="BO152" s="766"/>
      <c r="BP152" s="766"/>
      <c r="BQ152" s="766"/>
      <c r="BR152" s="766"/>
      <c r="BS152" s="766"/>
      <c r="BT152" s="766"/>
      <c r="BU152" s="766"/>
      <c r="BV152" s="766"/>
      <c r="BW152" s="766"/>
      <c r="BX152" s="766"/>
      <c r="BY152" s="766"/>
      <c r="BZ152" s="766"/>
      <c r="CA152" s="766"/>
      <c r="CB152" s="766"/>
      <c r="CC152" s="766"/>
      <c r="CD152" s="766"/>
      <c r="CE152" s="766"/>
      <c r="CF152" s="766"/>
    </row>
    <row r="153" spans="2:84" x14ac:dyDescent="0.25">
      <c r="I153" s="920"/>
      <c r="R153" s="962"/>
      <c r="AR153" s="770"/>
    </row>
    <row r="154" spans="2:84" ht="18.75" x14ac:dyDescent="0.25">
      <c r="I154" s="921"/>
      <c r="R154" s="962"/>
      <c r="AR154" s="770"/>
    </row>
    <row r="155" spans="2:84" x14ac:dyDescent="0.25">
      <c r="R155" s="962"/>
      <c r="AR155" s="770"/>
    </row>
    <row r="156" spans="2:84" s="766" customFormat="1" x14ac:dyDescent="0.25">
      <c r="B156" s="768"/>
      <c r="C156" s="768"/>
      <c r="D156" s="768"/>
      <c r="E156" s="768"/>
      <c r="F156" s="768"/>
      <c r="G156" s="765"/>
      <c r="H156" s="768"/>
      <c r="I156" s="765"/>
      <c r="J156" s="765"/>
      <c r="K156" s="765"/>
      <c r="L156" s="932"/>
      <c r="M156" s="932"/>
      <c r="N156" s="765"/>
      <c r="O156" s="765"/>
      <c r="P156" s="765"/>
      <c r="Q156" s="765"/>
      <c r="R156" s="962"/>
      <c r="S156" s="765"/>
      <c r="T156" s="765"/>
      <c r="U156" s="765"/>
      <c r="V156" s="765"/>
      <c r="W156" s="765"/>
      <c r="X156" s="765"/>
      <c r="Y156" s="765"/>
      <c r="Z156" s="765"/>
      <c r="AA156" s="765"/>
      <c r="AB156" s="765"/>
      <c r="AC156" s="765"/>
      <c r="AD156" s="765"/>
      <c r="AE156" s="767"/>
      <c r="AF156" s="767"/>
      <c r="AG156" s="767"/>
      <c r="AH156" s="954"/>
      <c r="AI156" s="954"/>
      <c r="AJ156" s="765"/>
      <c r="AK156" s="765"/>
      <c r="AL156" s="765"/>
      <c r="AM156" s="765"/>
      <c r="AN156" s="765"/>
      <c r="AO156" s="765"/>
      <c r="AP156" s="769"/>
      <c r="AQ156" s="769"/>
      <c r="AR156" s="770"/>
      <c r="AS156" s="765"/>
      <c r="AT156" s="765"/>
      <c r="AU156" s="765"/>
      <c r="AV156" s="765"/>
      <c r="AW156" s="765"/>
      <c r="AX156" s="765"/>
      <c r="AY156" s="765"/>
      <c r="AZ156" s="765"/>
      <c r="BA156" s="765"/>
      <c r="BB156" s="765"/>
      <c r="BC156" s="765"/>
      <c r="BD156" s="765"/>
      <c r="BE156" s="765"/>
      <c r="BF156" s="765"/>
      <c r="BG156" s="765"/>
      <c r="BH156" s="765"/>
      <c r="BI156" s="765"/>
      <c r="BJ156" s="765"/>
      <c r="BK156" s="765"/>
      <c r="BL156" s="765"/>
      <c r="BM156" s="765"/>
      <c r="BN156" s="765"/>
    </row>
    <row r="157" spans="2:84" s="766" customFormat="1" x14ac:dyDescent="0.25">
      <c r="B157" s="768"/>
      <c r="C157" s="768"/>
      <c r="D157" s="768"/>
      <c r="E157" s="768"/>
      <c r="F157" s="768"/>
      <c r="G157" s="765"/>
      <c r="H157" s="768"/>
      <c r="I157" s="765"/>
      <c r="J157" s="765"/>
      <c r="K157" s="765"/>
      <c r="L157" s="932"/>
      <c r="M157" s="932"/>
      <c r="N157" s="765"/>
      <c r="O157" s="765"/>
      <c r="P157" s="765"/>
      <c r="Q157" s="765"/>
      <c r="R157" s="962"/>
      <c r="S157" s="765"/>
      <c r="T157" s="765"/>
      <c r="U157" s="765"/>
      <c r="V157" s="765"/>
      <c r="W157" s="765"/>
      <c r="X157" s="765"/>
      <c r="Y157" s="765"/>
      <c r="Z157" s="765"/>
      <c r="AA157" s="765"/>
      <c r="AB157" s="765"/>
      <c r="AC157" s="765"/>
      <c r="AD157" s="765"/>
      <c r="AE157" s="767"/>
      <c r="AF157" s="767"/>
      <c r="AG157" s="767"/>
      <c r="AH157" s="954"/>
      <c r="AI157" s="954"/>
      <c r="AJ157" s="765"/>
      <c r="AK157" s="765"/>
      <c r="AL157" s="765"/>
      <c r="AM157" s="765"/>
      <c r="AN157" s="765"/>
      <c r="AO157" s="765"/>
      <c r="AP157" s="769"/>
      <c r="AQ157" s="769"/>
      <c r="AR157" s="770"/>
      <c r="AS157" s="765"/>
      <c r="AT157" s="765"/>
      <c r="AU157" s="765"/>
      <c r="AV157" s="765"/>
      <c r="AW157" s="765"/>
      <c r="AX157" s="765"/>
      <c r="AY157" s="765"/>
      <c r="AZ157" s="765"/>
      <c r="BA157" s="765"/>
      <c r="BB157" s="765"/>
      <c r="BC157" s="765"/>
      <c r="BD157" s="765"/>
      <c r="BE157" s="765"/>
      <c r="BF157" s="765"/>
      <c r="BG157" s="765"/>
      <c r="BH157" s="765"/>
      <c r="BI157" s="765"/>
      <c r="BJ157" s="765"/>
      <c r="BK157" s="765"/>
      <c r="BL157" s="765"/>
      <c r="BM157" s="765"/>
      <c r="BN157" s="765"/>
    </row>
    <row r="158" spans="2:84" s="766" customFormat="1" x14ac:dyDescent="0.25">
      <c r="B158" s="771"/>
      <c r="C158" s="771"/>
      <c r="D158" s="771"/>
      <c r="E158" s="771"/>
      <c r="F158" s="771"/>
      <c r="H158" s="771"/>
      <c r="I158" s="765"/>
      <c r="L158" s="772"/>
      <c r="M158" s="772"/>
      <c r="R158" s="963"/>
      <c r="S158" s="771"/>
      <c r="T158" s="771"/>
      <c r="U158" s="771"/>
      <c r="V158" s="771"/>
      <c r="W158" s="771"/>
      <c r="X158" s="771"/>
      <c r="AE158" s="773"/>
      <c r="AF158" s="773"/>
      <c r="AG158" s="773"/>
      <c r="AH158" s="955"/>
      <c r="AI158" s="955"/>
      <c r="AP158" s="774"/>
      <c r="AQ158" s="774"/>
      <c r="AR158" s="775"/>
      <c r="BN158" s="765"/>
    </row>
    <row r="159" spans="2:84" s="766" customFormat="1" x14ac:dyDescent="0.25">
      <c r="B159" s="771"/>
      <c r="C159" s="771"/>
      <c r="D159" s="771"/>
      <c r="E159" s="771"/>
      <c r="F159" s="771"/>
      <c r="H159" s="771"/>
      <c r="I159" s="765"/>
      <c r="L159" s="772"/>
      <c r="M159" s="772"/>
      <c r="R159" s="963"/>
      <c r="S159" s="771"/>
      <c r="T159" s="771"/>
      <c r="U159" s="771"/>
      <c r="V159" s="771"/>
      <c r="W159" s="771"/>
      <c r="X159" s="771"/>
      <c r="AE159" s="773"/>
      <c r="AF159" s="773"/>
      <c r="AG159" s="773"/>
      <c r="AH159" s="955"/>
      <c r="AI159" s="955"/>
      <c r="AP159" s="774"/>
      <c r="AQ159" s="774"/>
      <c r="AR159" s="775"/>
      <c r="BN159" s="765"/>
    </row>
    <row r="160" spans="2:84" s="766" customFormat="1" x14ac:dyDescent="0.25">
      <c r="B160" s="771"/>
      <c r="C160" s="771"/>
      <c r="D160" s="771"/>
      <c r="E160" s="771"/>
      <c r="F160" s="771"/>
      <c r="H160" s="771"/>
      <c r="L160" s="772"/>
      <c r="M160" s="772"/>
      <c r="R160" s="963"/>
      <c r="S160" s="771"/>
      <c r="T160" s="771"/>
      <c r="U160" s="771"/>
      <c r="V160" s="771"/>
      <c r="W160" s="771"/>
      <c r="X160" s="771"/>
      <c r="AE160" s="773"/>
      <c r="AF160" s="773"/>
      <c r="AG160" s="773"/>
      <c r="AH160" s="955"/>
      <c r="AI160" s="955"/>
      <c r="AP160" s="774"/>
      <c r="AQ160" s="774"/>
      <c r="AR160" s="775"/>
      <c r="BN160" s="765"/>
    </row>
    <row r="161" spans="2:66" s="766" customFormat="1" x14ac:dyDescent="0.25">
      <c r="B161" s="771"/>
      <c r="C161" s="771"/>
      <c r="D161" s="771"/>
      <c r="E161" s="771"/>
      <c r="F161" s="771"/>
      <c r="H161" s="771"/>
      <c r="L161" s="772"/>
      <c r="M161" s="772"/>
      <c r="R161" s="963"/>
      <c r="S161" s="771"/>
      <c r="T161" s="771"/>
      <c r="U161" s="771"/>
      <c r="V161" s="771"/>
      <c r="W161" s="771"/>
      <c r="X161" s="771"/>
      <c r="AE161" s="773"/>
      <c r="AF161" s="773"/>
      <c r="AG161" s="773"/>
      <c r="AH161" s="955"/>
      <c r="AI161" s="955"/>
      <c r="AP161" s="774"/>
      <c r="AQ161" s="774"/>
      <c r="AR161" s="775"/>
      <c r="BN161" s="765"/>
    </row>
    <row r="162" spans="2:66" s="766" customFormat="1" x14ac:dyDescent="0.25">
      <c r="B162" s="771"/>
      <c r="C162" s="771"/>
      <c r="D162" s="771"/>
      <c r="E162" s="771"/>
      <c r="F162" s="771"/>
      <c r="H162" s="771"/>
      <c r="L162" s="772"/>
      <c r="M162" s="772"/>
      <c r="R162" s="963"/>
      <c r="S162" s="771"/>
      <c r="T162" s="771"/>
      <c r="U162" s="771"/>
      <c r="V162" s="771"/>
      <c r="W162" s="771"/>
      <c r="X162" s="771"/>
      <c r="AE162" s="773"/>
      <c r="AF162" s="773"/>
      <c r="AG162" s="773"/>
      <c r="AH162" s="955"/>
      <c r="AI162" s="955"/>
      <c r="AP162" s="774"/>
      <c r="AQ162" s="774"/>
      <c r="AR162" s="775"/>
      <c r="BN162" s="765"/>
    </row>
    <row r="163" spans="2:66" s="766" customFormat="1" x14ac:dyDescent="0.25">
      <c r="B163" s="771"/>
      <c r="C163" s="771"/>
      <c r="D163" s="771"/>
      <c r="E163" s="771"/>
      <c r="F163" s="771"/>
      <c r="H163" s="771"/>
      <c r="L163" s="772"/>
      <c r="M163" s="772"/>
      <c r="R163" s="963"/>
      <c r="S163" s="771"/>
      <c r="T163" s="771"/>
      <c r="U163" s="771"/>
      <c r="V163" s="771"/>
      <c r="W163" s="771"/>
      <c r="X163" s="771"/>
      <c r="AE163" s="773"/>
      <c r="AF163" s="773"/>
      <c r="AG163" s="773"/>
      <c r="AH163" s="955"/>
      <c r="AI163" s="955"/>
      <c r="AP163" s="774"/>
      <c r="AQ163" s="774"/>
      <c r="AR163" s="775"/>
      <c r="BN163" s="765"/>
    </row>
    <row r="164" spans="2:66" s="766" customFormat="1" x14ac:dyDescent="0.25">
      <c r="B164" s="771"/>
      <c r="C164" s="771"/>
      <c r="D164" s="771"/>
      <c r="E164" s="771"/>
      <c r="F164" s="771"/>
      <c r="H164" s="771"/>
      <c r="L164" s="772"/>
      <c r="M164" s="772"/>
      <c r="R164" s="963"/>
      <c r="S164" s="771"/>
      <c r="T164" s="771"/>
      <c r="U164" s="771"/>
      <c r="V164" s="771"/>
      <c r="W164" s="771"/>
      <c r="X164" s="771"/>
      <c r="AE164" s="773"/>
      <c r="AF164" s="773"/>
      <c r="AG164" s="773"/>
      <c r="AH164" s="955"/>
      <c r="AI164" s="955"/>
      <c r="AP164" s="774"/>
      <c r="AQ164" s="774"/>
      <c r="AR164" s="775"/>
      <c r="BN164" s="765"/>
    </row>
    <row r="165" spans="2:66" s="766" customFormat="1" x14ac:dyDescent="0.25">
      <c r="B165" s="771"/>
      <c r="C165" s="771"/>
      <c r="D165" s="771"/>
      <c r="E165" s="771"/>
      <c r="F165" s="771"/>
      <c r="H165" s="771"/>
      <c r="L165" s="772"/>
      <c r="M165" s="772"/>
      <c r="R165" s="963"/>
      <c r="S165" s="771"/>
      <c r="T165" s="771"/>
      <c r="U165" s="771"/>
      <c r="V165" s="771"/>
      <c r="W165" s="771"/>
      <c r="X165" s="771"/>
      <c r="AE165" s="773"/>
      <c r="AF165" s="773"/>
      <c r="AG165" s="773"/>
      <c r="AH165" s="955"/>
      <c r="AI165" s="955"/>
      <c r="AP165" s="774"/>
      <c r="AQ165" s="774"/>
      <c r="AR165" s="775"/>
      <c r="BN165" s="765"/>
    </row>
    <row r="166" spans="2:66" s="766" customFormat="1" x14ac:dyDescent="0.25">
      <c r="B166" s="771"/>
      <c r="C166" s="771"/>
      <c r="D166" s="771"/>
      <c r="E166" s="771"/>
      <c r="F166" s="771"/>
      <c r="H166" s="771"/>
      <c r="L166" s="772"/>
      <c r="M166" s="772"/>
      <c r="R166" s="963"/>
      <c r="S166" s="771"/>
      <c r="T166" s="771"/>
      <c r="U166" s="771"/>
      <c r="V166" s="771"/>
      <c r="W166" s="771"/>
      <c r="X166" s="771"/>
      <c r="AE166" s="773"/>
      <c r="AF166" s="773"/>
      <c r="AG166" s="773"/>
      <c r="AH166" s="955"/>
      <c r="AI166" s="955"/>
      <c r="AP166" s="774"/>
      <c r="AQ166" s="774"/>
      <c r="AR166" s="775"/>
      <c r="BN166" s="765"/>
    </row>
    <row r="167" spans="2:66" s="766" customFormat="1" x14ac:dyDescent="0.25">
      <c r="B167" s="771"/>
      <c r="C167" s="771"/>
      <c r="D167" s="771"/>
      <c r="E167" s="771"/>
      <c r="F167" s="771"/>
      <c r="H167" s="771"/>
      <c r="L167" s="772"/>
      <c r="M167" s="772"/>
      <c r="R167" s="771"/>
      <c r="S167" s="771"/>
      <c r="T167" s="771"/>
      <c r="U167" s="771"/>
      <c r="V167" s="771"/>
      <c r="W167" s="771"/>
      <c r="X167" s="771"/>
      <c r="AE167" s="773"/>
      <c r="AF167" s="773"/>
      <c r="AG167" s="773"/>
      <c r="AH167" s="955"/>
      <c r="AI167" s="955"/>
      <c r="AP167" s="774"/>
      <c r="AQ167" s="774"/>
      <c r="AR167" s="775"/>
      <c r="BN167" s="765"/>
    </row>
    <row r="168" spans="2:66" s="766" customFormat="1" x14ac:dyDescent="0.25">
      <c r="B168" s="771"/>
      <c r="C168" s="771"/>
      <c r="D168" s="771"/>
      <c r="E168" s="771"/>
      <c r="F168" s="771"/>
      <c r="H168" s="771"/>
      <c r="L168" s="772"/>
      <c r="M168" s="772"/>
      <c r="R168" s="771"/>
      <c r="S168" s="771"/>
      <c r="T168" s="771"/>
      <c r="U168" s="771"/>
      <c r="V168" s="771"/>
      <c r="W168" s="771"/>
      <c r="X168" s="771"/>
      <c r="AE168" s="773"/>
      <c r="AF168" s="773"/>
      <c r="AG168" s="773"/>
      <c r="AH168" s="955"/>
      <c r="AI168" s="955"/>
      <c r="AP168" s="774"/>
      <c r="AQ168" s="774"/>
      <c r="AR168" s="775"/>
      <c r="BN168" s="765"/>
    </row>
    <row r="169" spans="2:66" s="766" customFormat="1" x14ac:dyDescent="0.25">
      <c r="B169" s="771"/>
      <c r="C169" s="771"/>
      <c r="D169" s="771"/>
      <c r="E169" s="771"/>
      <c r="F169" s="771"/>
      <c r="H169" s="771"/>
      <c r="L169" s="772"/>
      <c r="M169" s="772"/>
      <c r="R169" s="771"/>
      <c r="S169" s="771"/>
      <c r="T169" s="771"/>
      <c r="U169" s="771"/>
      <c r="V169" s="771"/>
      <c r="W169" s="771"/>
      <c r="X169" s="771"/>
      <c r="AE169" s="773"/>
      <c r="AF169" s="773"/>
      <c r="AG169" s="773"/>
      <c r="AH169" s="955"/>
      <c r="AI169" s="955"/>
      <c r="AP169" s="776"/>
      <c r="AQ169" s="776"/>
      <c r="AR169" s="775"/>
      <c r="BN169" s="765"/>
    </row>
    <row r="170" spans="2:66" s="766" customFormat="1" x14ac:dyDescent="0.25">
      <c r="B170" s="771"/>
      <c r="C170" s="771"/>
      <c r="D170" s="771"/>
      <c r="E170" s="771"/>
      <c r="F170" s="771"/>
      <c r="H170" s="771"/>
      <c r="L170" s="772"/>
      <c r="M170" s="772"/>
      <c r="R170" s="771"/>
      <c r="S170" s="771"/>
      <c r="T170" s="771"/>
      <c r="U170" s="771"/>
      <c r="V170" s="771"/>
      <c r="W170" s="771"/>
      <c r="X170" s="771"/>
      <c r="AE170" s="773"/>
      <c r="AF170" s="773"/>
      <c r="AG170" s="773"/>
      <c r="AH170" s="955"/>
      <c r="AI170" s="955"/>
      <c r="AP170" s="776"/>
      <c r="AQ170" s="776"/>
      <c r="AR170" s="775"/>
      <c r="BN170" s="765"/>
    </row>
    <row r="171" spans="2:66" s="766" customFormat="1" x14ac:dyDescent="0.25">
      <c r="B171" s="771"/>
      <c r="C171" s="771"/>
      <c r="D171" s="771"/>
      <c r="E171" s="771"/>
      <c r="F171" s="771"/>
      <c r="H171" s="771"/>
      <c r="L171" s="772"/>
      <c r="M171" s="772"/>
      <c r="R171" s="771"/>
      <c r="S171" s="771"/>
      <c r="T171" s="771"/>
      <c r="U171" s="771"/>
      <c r="V171" s="771"/>
      <c r="W171" s="771"/>
      <c r="X171" s="771"/>
      <c r="AE171" s="773"/>
      <c r="AF171" s="773"/>
      <c r="AG171" s="773"/>
      <c r="AH171" s="955"/>
      <c r="AI171" s="955"/>
      <c r="AP171" s="776"/>
      <c r="AQ171" s="776"/>
      <c r="AR171" s="775"/>
      <c r="BN171" s="765"/>
    </row>
    <row r="172" spans="2:66" s="766" customFormat="1" x14ac:dyDescent="0.25">
      <c r="B172" s="771"/>
      <c r="C172" s="771"/>
      <c r="D172" s="771"/>
      <c r="E172" s="771"/>
      <c r="F172" s="771"/>
      <c r="H172" s="771"/>
      <c r="L172" s="772"/>
      <c r="M172" s="772"/>
      <c r="R172" s="771"/>
      <c r="S172" s="771"/>
      <c r="T172" s="771"/>
      <c r="U172" s="771"/>
      <c r="V172" s="771"/>
      <c r="W172" s="771"/>
      <c r="X172" s="771"/>
      <c r="AE172" s="773"/>
      <c r="AF172" s="773"/>
      <c r="AG172" s="773"/>
      <c r="AH172" s="955"/>
      <c r="AI172" s="955"/>
      <c r="AP172" s="776"/>
      <c r="AQ172" s="776"/>
      <c r="AR172" s="775"/>
      <c r="BN172" s="765"/>
    </row>
    <row r="173" spans="2:66" s="766" customFormat="1" x14ac:dyDescent="0.25">
      <c r="B173" s="771"/>
      <c r="C173" s="771"/>
      <c r="D173" s="771"/>
      <c r="E173" s="771"/>
      <c r="F173" s="771"/>
      <c r="H173" s="771"/>
      <c r="L173" s="772"/>
      <c r="M173" s="772"/>
      <c r="R173" s="771"/>
      <c r="S173" s="771"/>
      <c r="T173" s="771"/>
      <c r="U173" s="771"/>
      <c r="V173" s="771"/>
      <c r="W173" s="771"/>
      <c r="X173" s="771"/>
      <c r="AE173" s="773"/>
      <c r="AF173" s="773"/>
      <c r="AG173" s="773"/>
      <c r="AH173" s="955"/>
      <c r="AI173" s="955"/>
      <c r="AP173" s="776"/>
      <c r="AQ173" s="776"/>
      <c r="AR173" s="775"/>
      <c r="BN173" s="765"/>
    </row>
    <row r="174" spans="2:66" s="766" customFormat="1" x14ac:dyDescent="0.25">
      <c r="B174" s="771"/>
      <c r="C174" s="771"/>
      <c r="D174" s="771"/>
      <c r="E174" s="771"/>
      <c r="F174" s="771"/>
      <c r="H174" s="771"/>
      <c r="L174" s="772"/>
      <c r="M174" s="772"/>
      <c r="R174" s="771"/>
      <c r="S174" s="771"/>
      <c r="T174" s="771"/>
      <c r="U174" s="771"/>
      <c r="V174" s="771"/>
      <c r="W174" s="771"/>
      <c r="X174" s="771"/>
      <c r="AE174" s="773"/>
      <c r="AF174" s="773"/>
      <c r="AG174" s="773"/>
      <c r="AH174" s="955"/>
      <c r="AI174" s="955"/>
      <c r="AP174" s="776"/>
      <c r="AQ174" s="776"/>
      <c r="AR174" s="775"/>
      <c r="BN174" s="765"/>
    </row>
    <row r="175" spans="2:66" s="766" customFormat="1" x14ac:dyDescent="0.25">
      <c r="B175" s="771"/>
      <c r="C175" s="771"/>
      <c r="D175" s="771"/>
      <c r="E175" s="771"/>
      <c r="F175" s="771"/>
      <c r="H175" s="771"/>
      <c r="L175" s="772"/>
      <c r="M175" s="772"/>
      <c r="R175" s="771"/>
      <c r="S175" s="771"/>
      <c r="T175" s="771"/>
      <c r="U175" s="771"/>
      <c r="V175" s="771"/>
      <c r="W175" s="771"/>
      <c r="X175" s="771"/>
      <c r="AE175" s="773"/>
      <c r="AF175" s="773"/>
      <c r="AG175" s="773"/>
      <c r="AH175" s="955"/>
      <c r="AI175" s="955"/>
      <c r="AP175" s="776"/>
      <c r="AQ175" s="776"/>
      <c r="AR175" s="775"/>
      <c r="BN175" s="765"/>
    </row>
    <row r="176" spans="2:66" s="766" customFormat="1" x14ac:dyDescent="0.25">
      <c r="B176" s="771"/>
      <c r="C176" s="771"/>
      <c r="D176" s="771"/>
      <c r="E176" s="771"/>
      <c r="F176" s="771"/>
      <c r="H176" s="771"/>
      <c r="L176" s="772"/>
      <c r="M176" s="772"/>
      <c r="R176" s="771"/>
      <c r="S176" s="771"/>
      <c r="T176" s="771"/>
      <c r="U176" s="771"/>
      <c r="V176" s="771"/>
      <c r="W176" s="771"/>
      <c r="X176" s="771"/>
      <c r="AE176" s="773"/>
      <c r="AF176" s="773"/>
      <c r="AG176" s="773"/>
      <c r="AH176" s="955"/>
      <c r="AI176" s="955"/>
      <c r="AP176" s="776"/>
      <c r="AQ176" s="776"/>
      <c r="AR176" s="775"/>
      <c r="BN176" s="765"/>
    </row>
    <row r="177" spans="2:66" s="766" customFormat="1" x14ac:dyDescent="0.25">
      <c r="B177" s="771"/>
      <c r="C177" s="771"/>
      <c r="D177" s="771"/>
      <c r="E177" s="771"/>
      <c r="F177" s="771"/>
      <c r="H177" s="771"/>
      <c r="L177" s="772"/>
      <c r="M177" s="772"/>
      <c r="R177" s="771"/>
      <c r="S177" s="771"/>
      <c r="T177" s="771"/>
      <c r="U177" s="771"/>
      <c r="V177" s="771"/>
      <c r="W177" s="771"/>
      <c r="X177" s="771"/>
      <c r="AE177" s="773"/>
      <c r="AF177" s="773"/>
      <c r="AG177" s="773"/>
      <c r="AH177" s="955"/>
      <c r="AI177" s="955"/>
      <c r="AP177" s="776"/>
      <c r="AQ177" s="776"/>
      <c r="AR177" s="775"/>
      <c r="BN177" s="765"/>
    </row>
    <row r="178" spans="2:66" s="766" customFormat="1" x14ac:dyDescent="0.25">
      <c r="B178" s="771"/>
      <c r="C178" s="771"/>
      <c r="D178" s="771"/>
      <c r="E178" s="771"/>
      <c r="F178" s="771"/>
      <c r="H178" s="771"/>
      <c r="L178" s="772"/>
      <c r="M178" s="772"/>
      <c r="R178" s="771"/>
      <c r="S178" s="771"/>
      <c r="T178" s="771"/>
      <c r="U178" s="771"/>
      <c r="V178" s="771"/>
      <c r="W178" s="771"/>
      <c r="X178" s="771"/>
      <c r="AE178" s="773"/>
      <c r="AF178" s="773"/>
      <c r="AG178" s="773"/>
      <c r="AH178" s="955"/>
      <c r="AI178" s="955"/>
      <c r="AP178" s="776"/>
      <c r="AQ178" s="776"/>
      <c r="AR178" s="775"/>
      <c r="BN178" s="765"/>
    </row>
    <row r="179" spans="2:66" s="766" customFormat="1" x14ac:dyDescent="0.25">
      <c r="B179" s="771"/>
      <c r="C179" s="771"/>
      <c r="D179" s="771"/>
      <c r="E179" s="771"/>
      <c r="F179" s="771"/>
      <c r="H179" s="771"/>
      <c r="L179" s="772"/>
      <c r="M179" s="772"/>
      <c r="R179" s="771"/>
      <c r="S179" s="771"/>
      <c r="T179" s="771"/>
      <c r="U179" s="771"/>
      <c r="V179" s="771"/>
      <c r="W179" s="771"/>
      <c r="X179" s="771"/>
      <c r="AE179" s="773"/>
      <c r="AF179" s="773"/>
      <c r="AG179" s="773"/>
      <c r="AH179" s="955"/>
      <c r="AI179" s="955"/>
      <c r="AP179" s="776"/>
      <c r="AQ179" s="776"/>
      <c r="AR179" s="775"/>
      <c r="BN179" s="765"/>
    </row>
    <row r="180" spans="2:66" s="766" customFormat="1" x14ac:dyDescent="0.25">
      <c r="B180" s="771"/>
      <c r="C180" s="771"/>
      <c r="D180" s="771"/>
      <c r="E180" s="771"/>
      <c r="F180" s="771"/>
      <c r="H180" s="771"/>
      <c r="L180" s="772"/>
      <c r="M180" s="772"/>
      <c r="R180" s="771"/>
      <c r="S180" s="771"/>
      <c r="T180" s="771"/>
      <c r="U180" s="771"/>
      <c r="V180" s="771"/>
      <c r="W180" s="771"/>
      <c r="X180" s="771"/>
      <c r="AE180" s="773"/>
      <c r="AF180" s="773"/>
      <c r="AG180" s="773"/>
      <c r="AH180" s="955"/>
      <c r="AI180" s="955"/>
      <c r="AP180" s="776"/>
      <c r="AQ180" s="776"/>
      <c r="AR180" s="775"/>
      <c r="BN180" s="765"/>
    </row>
    <row r="181" spans="2:66" s="766" customFormat="1" x14ac:dyDescent="0.25">
      <c r="B181" s="771"/>
      <c r="C181" s="771"/>
      <c r="D181" s="771"/>
      <c r="E181" s="771"/>
      <c r="F181" s="771"/>
      <c r="H181" s="771"/>
      <c r="L181" s="772"/>
      <c r="M181" s="772"/>
      <c r="R181" s="771"/>
      <c r="S181" s="771"/>
      <c r="T181" s="771"/>
      <c r="U181" s="771"/>
      <c r="V181" s="771"/>
      <c r="W181" s="771"/>
      <c r="X181" s="771"/>
      <c r="AE181" s="773"/>
      <c r="AF181" s="773"/>
      <c r="AG181" s="773"/>
      <c r="AH181" s="955"/>
      <c r="AI181" s="955"/>
      <c r="AP181" s="776"/>
      <c r="AQ181" s="776"/>
      <c r="AR181" s="775"/>
      <c r="BN181" s="765"/>
    </row>
    <row r="182" spans="2:66" s="766" customFormat="1" x14ac:dyDescent="0.25">
      <c r="B182" s="771"/>
      <c r="C182" s="771"/>
      <c r="D182" s="771"/>
      <c r="E182" s="771"/>
      <c r="F182" s="771"/>
      <c r="H182" s="771"/>
      <c r="L182" s="772"/>
      <c r="M182" s="772"/>
      <c r="R182" s="771"/>
      <c r="S182" s="771"/>
      <c r="T182" s="771"/>
      <c r="U182" s="771"/>
      <c r="V182" s="771"/>
      <c r="W182" s="771"/>
      <c r="X182" s="771"/>
      <c r="AE182" s="773"/>
      <c r="AF182" s="773"/>
      <c r="AG182" s="773"/>
      <c r="AH182" s="955"/>
      <c r="AI182" s="955"/>
      <c r="AP182" s="776"/>
      <c r="AQ182" s="776"/>
      <c r="AR182" s="775"/>
      <c r="BN182" s="765"/>
    </row>
    <row r="183" spans="2:66" s="766" customFormat="1" x14ac:dyDescent="0.25">
      <c r="B183" s="771"/>
      <c r="C183" s="771"/>
      <c r="D183" s="771"/>
      <c r="E183" s="771"/>
      <c r="F183" s="771"/>
      <c r="H183" s="771"/>
      <c r="L183" s="772"/>
      <c r="M183" s="772"/>
      <c r="R183" s="771"/>
      <c r="S183" s="771"/>
      <c r="T183" s="771"/>
      <c r="U183" s="771"/>
      <c r="V183" s="771"/>
      <c r="W183" s="771"/>
      <c r="X183" s="771"/>
      <c r="AE183" s="773"/>
      <c r="AF183" s="773"/>
      <c r="AG183" s="773"/>
      <c r="AH183" s="955"/>
      <c r="AI183" s="955"/>
      <c r="AP183" s="776"/>
      <c r="AQ183" s="776"/>
      <c r="AR183" s="775"/>
      <c r="BN183" s="765"/>
    </row>
    <row r="184" spans="2:66" s="766" customFormat="1" x14ac:dyDescent="0.25">
      <c r="B184" s="771"/>
      <c r="C184" s="771"/>
      <c r="D184" s="771"/>
      <c r="E184" s="771"/>
      <c r="F184" s="771"/>
      <c r="H184" s="771"/>
      <c r="L184" s="772"/>
      <c r="M184" s="772"/>
      <c r="R184" s="771"/>
      <c r="S184" s="771"/>
      <c r="T184" s="771"/>
      <c r="U184" s="771"/>
      <c r="V184" s="771"/>
      <c r="W184" s="771"/>
      <c r="X184" s="771"/>
      <c r="AE184" s="773"/>
      <c r="AF184" s="773"/>
      <c r="AG184" s="773"/>
      <c r="AH184" s="955"/>
      <c r="AI184" s="955"/>
      <c r="AP184" s="776"/>
      <c r="AQ184" s="776"/>
      <c r="AR184" s="775"/>
      <c r="BN184" s="765"/>
    </row>
    <row r="185" spans="2:66" s="766" customFormat="1" x14ac:dyDescent="0.25">
      <c r="B185" s="771"/>
      <c r="C185" s="771"/>
      <c r="D185" s="771"/>
      <c r="E185" s="771"/>
      <c r="F185" s="771"/>
      <c r="H185" s="771"/>
      <c r="L185" s="772"/>
      <c r="M185" s="772"/>
      <c r="R185" s="771"/>
      <c r="S185" s="771"/>
      <c r="T185" s="771"/>
      <c r="U185" s="771"/>
      <c r="V185" s="771"/>
      <c r="W185" s="771"/>
      <c r="X185" s="771"/>
      <c r="AE185" s="773"/>
      <c r="AF185" s="773"/>
      <c r="AG185" s="773"/>
      <c r="AH185" s="955"/>
      <c r="AI185" s="955"/>
      <c r="AP185" s="776"/>
      <c r="AQ185" s="776"/>
      <c r="AR185" s="775"/>
      <c r="BN185" s="765"/>
    </row>
    <row r="186" spans="2:66" s="766" customFormat="1" x14ac:dyDescent="0.25">
      <c r="B186" s="771"/>
      <c r="C186" s="771"/>
      <c r="D186" s="771"/>
      <c r="E186" s="771"/>
      <c r="F186" s="771"/>
      <c r="H186" s="771"/>
      <c r="L186" s="772"/>
      <c r="M186" s="772"/>
      <c r="R186" s="771"/>
      <c r="S186" s="771"/>
      <c r="T186" s="771"/>
      <c r="U186" s="771"/>
      <c r="V186" s="771"/>
      <c r="W186" s="771"/>
      <c r="X186" s="771"/>
      <c r="AE186" s="773"/>
      <c r="AF186" s="773"/>
      <c r="AG186" s="773"/>
      <c r="AH186" s="955"/>
      <c r="AI186" s="955"/>
      <c r="AP186" s="776"/>
      <c r="AQ186" s="776"/>
      <c r="AR186" s="775"/>
      <c r="BN186" s="765"/>
    </row>
    <row r="187" spans="2:66" s="766" customFormat="1" x14ac:dyDescent="0.25">
      <c r="B187" s="771"/>
      <c r="C187" s="771"/>
      <c r="D187" s="771"/>
      <c r="E187" s="771"/>
      <c r="F187" s="771"/>
      <c r="H187" s="771"/>
      <c r="L187" s="772"/>
      <c r="M187" s="772"/>
      <c r="R187" s="771"/>
      <c r="S187" s="771"/>
      <c r="T187" s="771"/>
      <c r="U187" s="771"/>
      <c r="V187" s="771"/>
      <c r="W187" s="771"/>
      <c r="X187" s="771"/>
      <c r="AE187" s="773"/>
      <c r="AF187" s="773"/>
      <c r="AG187" s="773"/>
      <c r="AH187" s="955"/>
      <c r="AI187" s="955"/>
      <c r="AP187" s="776"/>
      <c r="AQ187" s="776"/>
      <c r="AR187" s="775"/>
      <c r="BN187" s="765"/>
    </row>
    <row r="188" spans="2:66" s="766" customFormat="1" x14ac:dyDescent="0.25">
      <c r="B188" s="771"/>
      <c r="C188" s="771"/>
      <c r="D188" s="771"/>
      <c r="E188" s="771"/>
      <c r="F188" s="771"/>
      <c r="H188" s="771"/>
      <c r="L188" s="772"/>
      <c r="M188" s="772"/>
      <c r="R188" s="771"/>
      <c r="S188" s="771"/>
      <c r="T188" s="771"/>
      <c r="U188" s="771"/>
      <c r="V188" s="771"/>
      <c r="W188" s="771"/>
      <c r="X188" s="771"/>
      <c r="AE188" s="773"/>
      <c r="AF188" s="773"/>
      <c r="AG188" s="773"/>
      <c r="AH188" s="955"/>
      <c r="AI188" s="955"/>
      <c r="AP188" s="776"/>
      <c r="AQ188" s="776"/>
      <c r="AR188" s="775"/>
      <c r="BN188" s="765"/>
    </row>
    <row r="189" spans="2:66" s="766" customFormat="1" x14ac:dyDescent="0.25">
      <c r="B189" s="771"/>
      <c r="C189" s="771"/>
      <c r="D189" s="771"/>
      <c r="E189" s="771"/>
      <c r="F189" s="771"/>
      <c r="H189" s="771"/>
      <c r="L189" s="772"/>
      <c r="M189" s="772"/>
      <c r="R189" s="771"/>
      <c r="S189" s="771"/>
      <c r="T189" s="771"/>
      <c r="U189" s="771"/>
      <c r="V189" s="771"/>
      <c r="W189" s="771"/>
      <c r="X189" s="771"/>
      <c r="AE189" s="773"/>
      <c r="AF189" s="773"/>
      <c r="AG189" s="773"/>
      <c r="AH189" s="955"/>
      <c r="AI189" s="955"/>
      <c r="AP189" s="776"/>
      <c r="AQ189" s="776"/>
      <c r="AR189" s="775"/>
      <c r="BN189" s="765"/>
    </row>
    <row r="190" spans="2:66" s="766" customFormat="1" x14ac:dyDescent="0.25">
      <c r="B190" s="771"/>
      <c r="C190" s="771"/>
      <c r="D190" s="771"/>
      <c r="E190" s="771"/>
      <c r="F190" s="771"/>
      <c r="H190" s="771"/>
      <c r="L190" s="772"/>
      <c r="M190" s="772"/>
      <c r="R190" s="771"/>
      <c r="S190" s="771"/>
      <c r="T190" s="771"/>
      <c r="U190" s="771"/>
      <c r="V190" s="771"/>
      <c r="W190" s="771"/>
      <c r="X190" s="771"/>
      <c r="AE190" s="773"/>
      <c r="AF190" s="773"/>
      <c r="AG190" s="773"/>
      <c r="AH190" s="955"/>
      <c r="AI190" s="955"/>
      <c r="AP190" s="776"/>
      <c r="AQ190" s="776"/>
      <c r="AR190" s="775"/>
      <c r="BN190" s="765"/>
    </row>
    <row r="191" spans="2:66" s="766" customFormat="1" x14ac:dyDescent="0.25">
      <c r="B191" s="771"/>
      <c r="C191" s="771"/>
      <c r="D191" s="771"/>
      <c r="E191" s="771"/>
      <c r="F191" s="771"/>
      <c r="H191" s="771"/>
      <c r="L191" s="772"/>
      <c r="M191" s="772"/>
      <c r="R191" s="771"/>
      <c r="S191" s="771"/>
      <c r="T191" s="771"/>
      <c r="U191" s="771"/>
      <c r="V191" s="771"/>
      <c r="W191" s="771"/>
      <c r="X191" s="771"/>
      <c r="AE191" s="773"/>
      <c r="AF191" s="773"/>
      <c r="AG191" s="773"/>
      <c r="AH191" s="955"/>
      <c r="AI191" s="955"/>
      <c r="AP191" s="776"/>
      <c r="AQ191" s="776"/>
      <c r="AR191" s="775"/>
      <c r="BN191" s="765"/>
    </row>
    <row r="192" spans="2:66" s="766" customFormat="1" x14ac:dyDescent="0.25">
      <c r="B192" s="771"/>
      <c r="C192" s="771"/>
      <c r="D192" s="771"/>
      <c r="E192" s="771"/>
      <c r="F192" s="771"/>
      <c r="H192" s="771"/>
      <c r="L192" s="772"/>
      <c r="M192" s="772"/>
      <c r="R192" s="771"/>
      <c r="S192" s="771"/>
      <c r="T192" s="771"/>
      <c r="U192" s="771"/>
      <c r="V192" s="771"/>
      <c r="W192" s="771"/>
      <c r="X192" s="771"/>
      <c r="AE192" s="773"/>
      <c r="AF192" s="773"/>
      <c r="AG192" s="773"/>
      <c r="AH192" s="955"/>
      <c r="AI192" s="955"/>
      <c r="AP192" s="776"/>
      <c r="AQ192" s="776"/>
      <c r="AR192" s="775"/>
      <c r="BN192" s="765"/>
    </row>
    <row r="193" spans="2:66" s="766" customFormat="1" x14ac:dyDescent="0.25">
      <c r="B193" s="771"/>
      <c r="C193" s="771"/>
      <c r="D193" s="771"/>
      <c r="E193" s="771"/>
      <c r="F193" s="771"/>
      <c r="H193" s="771"/>
      <c r="L193" s="772"/>
      <c r="M193" s="772"/>
      <c r="R193" s="771"/>
      <c r="S193" s="771"/>
      <c r="T193" s="771"/>
      <c r="U193" s="771"/>
      <c r="V193" s="771"/>
      <c r="W193" s="771"/>
      <c r="X193" s="771"/>
      <c r="AE193" s="773"/>
      <c r="AF193" s="773"/>
      <c r="AG193" s="773"/>
      <c r="AH193" s="955"/>
      <c r="AI193" s="955"/>
      <c r="AP193" s="776"/>
      <c r="AQ193" s="776"/>
      <c r="AR193" s="775"/>
      <c r="BN193" s="765"/>
    </row>
    <row r="194" spans="2:66" x14ac:dyDescent="0.25">
      <c r="B194" s="771"/>
      <c r="C194" s="771"/>
      <c r="D194" s="771"/>
      <c r="E194" s="771"/>
      <c r="F194" s="771"/>
      <c r="G194" s="766"/>
      <c r="H194" s="771"/>
      <c r="I194" s="766"/>
      <c r="J194" s="766"/>
      <c r="K194" s="766"/>
      <c r="L194" s="772"/>
      <c r="M194" s="772"/>
      <c r="N194" s="766"/>
      <c r="O194" s="766"/>
      <c r="P194" s="766"/>
      <c r="Q194" s="766"/>
      <c r="R194" s="771"/>
      <c r="S194" s="771"/>
      <c r="T194" s="771"/>
      <c r="U194" s="771"/>
      <c r="V194" s="771"/>
      <c r="W194" s="771"/>
      <c r="X194" s="771"/>
      <c r="Y194" s="766"/>
      <c r="Z194" s="766"/>
      <c r="AA194" s="766"/>
      <c r="AB194" s="766"/>
      <c r="AC194" s="766"/>
      <c r="AD194" s="766"/>
      <c r="AE194" s="773"/>
      <c r="AF194" s="773"/>
      <c r="AG194" s="773"/>
      <c r="AH194" s="955"/>
      <c r="AI194" s="955"/>
      <c r="AJ194" s="766"/>
      <c r="AK194" s="766"/>
      <c r="AL194" s="766"/>
      <c r="AM194" s="766"/>
      <c r="AN194" s="766"/>
      <c r="AO194" s="766"/>
      <c r="AP194" s="776"/>
      <c r="AQ194" s="776"/>
      <c r="AR194" s="775"/>
      <c r="AS194" s="766"/>
      <c r="AT194" s="766"/>
      <c r="AU194" s="766"/>
      <c r="AV194" s="766"/>
      <c r="AW194" s="766"/>
      <c r="AX194" s="766"/>
      <c r="AY194" s="766"/>
      <c r="AZ194" s="766"/>
      <c r="BA194" s="766"/>
      <c r="BB194" s="766"/>
      <c r="BC194" s="766"/>
      <c r="BD194" s="766"/>
      <c r="BE194" s="766"/>
      <c r="BF194" s="766"/>
      <c r="BG194" s="766"/>
      <c r="BH194" s="766"/>
      <c r="BI194" s="766"/>
      <c r="BJ194" s="766"/>
      <c r="BK194" s="766"/>
      <c r="BL194" s="766"/>
      <c r="BM194" s="766"/>
    </row>
    <row r="195" spans="2:66" x14ac:dyDescent="0.25">
      <c r="B195" s="771"/>
      <c r="C195" s="771"/>
      <c r="D195" s="771"/>
      <c r="E195" s="771"/>
      <c r="F195" s="771"/>
      <c r="G195" s="766"/>
      <c r="H195" s="771"/>
      <c r="I195" s="766"/>
      <c r="J195" s="766"/>
      <c r="K195" s="766"/>
      <c r="L195" s="772"/>
      <c r="M195" s="772"/>
      <c r="N195" s="766"/>
      <c r="O195" s="766"/>
      <c r="P195" s="766"/>
      <c r="Q195" s="766"/>
      <c r="R195" s="771"/>
      <c r="S195" s="771"/>
      <c r="T195" s="771"/>
      <c r="U195" s="771"/>
      <c r="V195" s="771"/>
      <c r="W195" s="771"/>
      <c r="X195" s="771"/>
      <c r="Y195" s="766"/>
      <c r="Z195" s="766"/>
      <c r="AA195" s="766"/>
      <c r="AB195" s="766"/>
      <c r="AC195" s="766"/>
      <c r="AD195" s="766"/>
      <c r="AE195" s="773"/>
      <c r="AF195" s="773"/>
      <c r="AG195" s="773"/>
      <c r="AH195" s="955"/>
      <c r="AI195" s="955"/>
      <c r="AJ195" s="766"/>
      <c r="AK195" s="766"/>
      <c r="AL195" s="766"/>
      <c r="AM195" s="766"/>
      <c r="AN195" s="766"/>
      <c r="AO195" s="766"/>
      <c r="AP195" s="776"/>
      <c r="AQ195" s="776"/>
      <c r="AR195" s="775"/>
      <c r="AS195" s="766"/>
      <c r="AT195" s="766"/>
      <c r="AU195" s="766"/>
      <c r="AV195" s="766"/>
      <c r="AW195" s="766"/>
      <c r="AX195" s="766"/>
      <c r="AY195" s="766"/>
      <c r="AZ195" s="766"/>
      <c r="BA195" s="766"/>
      <c r="BB195" s="766"/>
      <c r="BC195" s="766"/>
      <c r="BD195" s="766"/>
      <c r="BE195" s="766"/>
      <c r="BF195" s="766"/>
      <c r="BG195" s="766"/>
      <c r="BH195" s="766"/>
      <c r="BI195" s="766"/>
      <c r="BJ195" s="766"/>
      <c r="BK195" s="766"/>
      <c r="BL195" s="766"/>
      <c r="BM195" s="766"/>
    </row>
    <row r="196" spans="2:66" x14ac:dyDescent="0.25">
      <c r="I196" s="766"/>
      <c r="R196" s="768"/>
      <c r="S196" s="768"/>
      <c r="T196" s="768"/>
      <c r="U196" s="768"/>
      <c r="V196" s="768"/>
      <c r="W196" s="768"/>
      <c r="X196" s="768"/>
      <c r="AR196" s="770"/>
    </row>
    <row r="197" spans="2:66" x14ac:dyDescent="0.25">
      <c r="I197" s="766"/>
      <c r="R197" s="768"/>
      <c r="S197" s="768"/>
      <c r="T197" s="768"/>
      <c r="U197" s="768"/>
      <c r="V197" s="768"/>
      <c r="W197" s="768"/>
      <c r="X197" s="768"/>
      <c r="AR197" s="770"/>
    </row>
    <row r="198" spans="2:66" x14ac:dyDescent="0.25">
      <c r="R198" s="768"/>
      <c r="S198" s="768"/>
      <c r="T198" s="768"/>
      <c r="U198" s="768"/>
      <c r="V198" s="768"/>
      <c r="W198" s="768"/>
      <c r="X198" s="768"/>
      <c r="AR198" s="770"/>
    </row>
    <row r="199" spans="2:66" x14ac:dyDescent="0.25">
      <c r="R199" s="768"/>
      <c r="S199" s="768"/>
      <c r="T199" s="768"/>
      <c r="U199" s="768"/>
      <c r="V199" s="768"/>
      <c r="W199" s="768"/>
      <c r="X199" s="768"/>
      <c r="AR199" s="770"/>
    </row>
    <row r="200" spans="2:66" x14ac:dyDescent="0.25">
      <c r="R200" s="768"/>
      <c r="S200" s="768"/>
      <c r="T200" s="768"/>
      <c r="U200" s="768"/>
      <c r="V200" s="768"/>
      <c r="W200" s="768"/>
      <c r="X200" s="768"/>
      <c r="AR200" s="770"/>
    </row>
    <row r="201" spans="2:66" x14ac:dyDescent="0.25">
      <c r="R201" s="768"/>
      <c r="S201" s="768"/>
      <c r="T201" s="768"/>
      <c r="U201" s="768"/>
      <c r="V201" s="768"/>
      <c r="W201" s="768"/>
      <c r="X201" s="768"/>
      <c r="AR201" s="770"/>
    </row>
    <row r="202" spans="2:66" x14ac:dyDescent="0.25">
      <c r="R202" s="768"/>
      <c r="S202" s="768"/>
      <c r="T202" s="768"/>
      <c r="U202" s="768"/>
      <c r="V202" s="768"/>
      <c r="W202" s="768"/>
      <c r="X202" s="768"/>
      <c r="AR202" s="770"/>
    </row>
    <row r="203" spans="2:66" x14ac:dyDescent="0.25">
      <c r="L203" s="765"/>
      <c r="M203" s="765"/>
      <c r="R203" s="768"/>
      <c r="S203" s="768"/>
      <c r="T203" s="768"/>
      <c r="U203" s="768"/>
      <c r="V203" s="768"/>
      <c r="W203" s="768"/>
      <c r="X203" s="768"/>
      <c r="AP203" s="765"/>
      <c r="AQ203" s="765"/>
      <c r="AR203" s="932"/>
    </row>
    <row r="204" spans="2:66" x14ac:dyDescent="0.25">
      <c r="L204" s="765"/>
      <c r="M204" s="765"/>
      <c r="R204" s="768"/>
      <c r="S204" s="768"/>
      <c r="T204" s="768"/>
      <c r="U204" s="768"/>
      <c r="V204" s="768"/>
      <c r="W204" s="768"/>
      <c r="X204" s="768"/>
      <c r="AP204" s="765"/>
      <c r="AQ204" s="765"/>
      <c r="AR204" s="932"/>
    </row>
    <row r="205" spans="2:66" x14ac:dyDescent="0.25">
      <c r="L205" s="765"/>
      <c r="M205" s="765"/>
      <c r="R205" s="768"/>
      <c r="S205" s="768"/>
      <c r="T205" s="768"/>
      <c r="U205" s="768"/>
      <c r="V205" s="768"/>
      <c r="W205" s="768"/>
      <c r="X205" s="768"/>
      <c r="AP205" s="765"/>
      <c r="AQ205" s="765"/>
      <c r="AR205" s="932"/>
    </row>
    <row r="206" spans="2:66" x14ac:dyDescent="0.25">
      <c r="L206" s="765"/>
      <c r="M206" s="765"/>
      <c r="R206" s="768"/>
      <c r="S206" s="768"/>
      <c r="T206" s="768"/>
      <c r="U206" s="768"/>
      <c r="V206" s="768"/>
      <c r="W206" s="768"/>
      <c r="X206" s="768"/>
      <c r="AP206" s="765"/>
      <c r="AQ206" s="765"/>
      <c r="AR206" s="932"/>
    </row>
    <row r="207" spans="2:66" x14ac:dyDescent="0.25">
      <c r="L207" s="765"/>
      <c r="M207" s="765"/>
      <c r="R207" s="768"/>
      <c r="S207" s="768"/>
      <c r="T207" s="768"/>
      <c r="U207" s="768"/>
      <c r="V207" s="768"/>
      <c r="W207" s="768"/>
      <c r="X207" s="768"/>
      <c r="AP207" s="765"/>
      <c r="AQ207" s="765"/>
      <c r="AR207" s="932"/>
    </row>
    <row r="208" spans="2:66" x14ac:dyDescent="0.25">
      <c r="L208" s="765"/>
      <c r="M208" s="765"/>
      <c r="R208" s="768"/>
      <c r="S208" s="768"/>
      <c r="T208" s="768"/>
      <c r="U208" s="768"/>
      <c r="V208" s="768"/>
      <c r="W208" s="768"/>
      <c r="X208" s="768"/>
      <c r="AP208" s="765"/>
      <c r="AQ208" s="765"/>
      <c r="AR208" s="932"/>
    </row>
    <row r="209" spans="2:44" x14ac:dyDescent="0.25">
      <c r="L209" s="765"/>
      <c r="M209" s="765"/>
      <c r="R209" s="768"/>
      <c r="S209" s="768"/>
      <c r="T209" s="768"/>
      <c r="U209" s="768"/>
      <c r="V209" s="768"/>
      <c r="W209" s="768"/>
      <c r="X209" s="768"/>
      <c r="AP209" s="765"/>
      <c r="AQ209" s="765"/>
      <c r="AR209" s="932"/>
    </row>
    <row r="210" spans="2:44" x14ac:dyDescent="0.25">
      <c r="L210" s="765"/>
      <c r="M210" s="765"/>
      <c r="R210" s="768"/>
      <c r="S210" s="768"/>
      <c r="T210" s="768"/>
      <c r="U210" s="768"/>
      <c r="V210" s="768"/>
      <c r="W210" s="768"/>
      <c r="X210" s="768"/>
      <c r="AP210" s="765"/>
      <c r="AQ210" s="765"/>
      <c r="AR210" s="765"/>
    </row>
    <row r="211" spans="2:44" x14ac:dyDescent="0.25">
      <c r="B211" s="932"/>
      <c r="C211" s="967"/>
      <c r="D211" s="967"/>
      <c r="E211" s="932"/>
      <c r="F211" s="932"/>
      <c r="H211" s="932"/>
      <c r="L211" s="765"/>
      <c r="M211" s="765"/>
      <c r="R211" s="768"/>
      <c r="S211" s="768"/>
      <c r="T211" s="768"/>
      <c r="U211" s="768"/>
      <c r="V211" s="768"/>
      <c r="W211" s="768"/>
      <c r="X211" s="768"/>
      <c r="AP211" s="765"/>
      <c r="AQ211" s="765"/>
      <c r="AR211" s="765"/>
    </row>
    <row r="212" spans="2:44" x14ac:dyDescent="0.25">
      <c r="B212" s="932"/>
      <c r="C212" s="967"/>
      <c r="D212" s="967"/>
      <c r="E212" s="932"/>
      <c r="F212" s="932"/>
      <c r="H212" s="932"/>
      <c r="L212" s="765"/>
      <c r="M212" s="765"/>
      <c r="R212" s="768"/>
      <c r="S212" s="768"/>
      <c r="T212" s="768"/>
      <c r="U212" s="768"/>
      <c r="V212" s="768"/>
      <c r="W212" s="768"/>
      <c r="X212" s="768"/>
      <c r="AP212" s="765"/>
      <c r="AQ212" s="765"/>
      <c r="AR212" s="765"/>
    </row>
    <row r="213" spans="2:44" x14ac:dyDescent="0.25">
      <c r="B213" s="932"/>
      <c r="C213" s="967"/>
      <c r="D213" s="967"/>
      <c r="E213" s="932"/>
      <c r="F213" s="932"/>
      <c r="H213" s="932"/>
      <c r="L213" s="765"/>
      <c r="M213" s="765"/>
      <c r="R213" s="768"/>
      <c r="S213" s="768"/>
      <c r="T213" s="768"/>
      <c r="U213" s="768"/>
      <c r="V213" s="768"/>
      <c r="W213" s="768"/>
      <c r="X213" s="768"/>
      <c r="AP213" s="765"/>
      <c r="AQ213" s="765"/>
      <c r="AR213" s="765"/>
    </row>
    <row r="214" spans="2:44" x14ac:dyDescent="0.25">
      <c r="B214" s="932"/>
      <c r="C214" s="967"/>
      <c r="D214" s="967"/>
      <c r="E214" s="932"/>
      <c r="F214" s="932"/>
      <c r="H214" s="932"/>
      <c r="L214" s="765"/>
      <c r="M214" s="765"/>
      <c r="R214" s="768"/>
      <c r="S214" s="768"/>
      <c r="T214" s="768"/>
      <c r="U214" s="768"/>
      <c r="V214" s="768"/>
      <c r="W214" s="768"/>
      <c r="X214" s="768"/>
      <c r="AP214" s="765"/>
      <c r="AQ214" s="765"/>
      <c r="AR214" s="765"/>
    </row>
    <row r="215" spans="2:44" x14ac:dyDescent="0.25">
      <c r="B215" s="932"/>
      <c r="C215" s="967"/>
      <c r="D215" s="967"/>
      <c r="E215" s="932"/>
      <c r="F215" s="932"/>
      <c r="H215" s="932"/>
      <c r="L215" s="765"/>
      <c r="M215" s="765"/>
      <c r="R215" s="768"/>
      <c r="S215" s="768"/>
      <c r="T215" s="768"/>
      <c r="U215" s="768"/>
      <c r="V215" s="768"/>
      <c r="W215" s="768"/>
      <c r="X215" s="768"/>
      <c r="AP215" s="765"/>
      <c r="AQ215" s="765"/>
      <c r="AR215" s="765"/>
    </row>
    <row r="216" spans="2:44" x14ac:dyDescent="0.25">
      <c r="B216" s="932"/>
      <c r="C216" s="967"/>
      <c r="D216" s="967"/>
      <c r="E216" s="932"/>
      <c r="F216" s="932"/>
      <c r="H216" s="932"/>
      <c r="L216" s="765"/>
      <c r="M216" s="765"/>
      <c r="R216" s="768"/>
      <c r="S216" s="768"/>
      <c r="T216" s="768"/>
      <c r="U216" s="768"/>
      <c r="V216" s="768"/>
      <c r="W216" s="768"/>
      <c r="X216" s="768"/>
      <c r="AP216" s="765"/>
      <c r="AQ216" s="765"/>
      <c r="AR216" s="765"/>
    </row>
    <row r="217" spans="2:44" x14ac:dyDescent="0.25">
      <c r="B217" s="932"/>
      <c r="C217" s="967"/>
      <c r="D217" s="967"/>
      <c r="E217" s="932"/>
      <c r="F217" s="932"/>
      <c r="H217" s="932"/>
      <c r="L217" s="765"/>
      <c r="M217" s="765"/>
      <c r="R217" s="768"/>
      <c r="S217" s="768"/>
      <c r="T217" s="768"/>
      <c r="U217" s="768"/>
      <c r="V217" s="768"/>
      <c r="W217" s="768"/>
      <c r="X217" s="768"/>
      <c r="AP217" s="765"/>
      <c r="AQ217" s="765"/>
      <c r="AR217" s="765"/>
    </row>
    <row r="218" spans="2:44" x14ac:dyDescent="0.25">
      <c r="B218" s="932"/>
      <c r="C218" s="967"/>
      <c r="D218" s="967"/>
      <c r="E218" s="932"/>
      <c r="F218" s="932"/>
      <c r="H218" s="932"/>
      <c r="L218" s="765"/>
      <c r="M218" s="765"/>
      <c r="R218" s="768"/>
      <c r="S218" s="768"/>
      <c r="T218" s="768"/>
      <c r="U218" s="768"/>
      <c r="V218" s="768"/>
      <c r="W218" s="768"/>
      <c r="X218" s="768"/>
      <c r="AP218" s="765"/>
      <c r="AQ218" s="765"/>
      <c r="AR218" s="765"/>
    </row>
    <row r="219" spans="2:44" x14ac:dyDescent="0.25">
      <c r="B219" s="932"/>
      <c r="C219" s="967"/>
      <c r="D219" s="967"/>
      <c r="E219" s="932"/>
      <c r="F219" s="932"/>
      <c r="H219" s="932"/>
      <c r="L219" s="765"/>
      <c r="M219" s="765"/>
      <c r="R219" s="768"/>
      <c r="S219" s="768"/>
      <c r="T219" s="768"/>
      <c r="U219" s="768"/>
      <c r="V219" s="768"/>
      <c r="W219" s="768"/>
      <c r="X219" s="768"/>
      <c r="AP219" s="765"/>
      <c r="AQ219" s="765"/>
      <c r="AR219" s="765"/>
    </row>
    <row r="220" spans="2:44" x14ac:dyDescent="0.25">
      <c r="B220" s="932"/>
      <c r="C220" s="967"/>
      <c r="D220" s="967"/>
      <c r="E220" s="932"/>
      <c r="F220" s="932"/>
      <c r="H220" s="932"/>
      <c r="L220" s="765"/>
      <c r="M220" s="765"/>
      <c r="R220" s="768"/>
      <c r="S220" s="768"/>
      <c r="T220" s="768"/>
      <c r="U220" s="768"/>
      <c r="V220" s="768"/>
      <c r="W220" s="768"/>
      <c r="X220" s="768"/>
      <c r="AP220" s="765"/>
      <c r="AQ220" s="765"/>
      <c r="AR220" s="765"/>
    </row>
    <row r="221" spans="2:44" x14ac:dyDescent="0.25">
      <c r="B221" s="932"/>
      <c r="C221" s="967"/>
      <c r="D221" s="967"/>
      <c r="E221" s="932"/>
      <c r="F221" s="932"/>
      <c r="H221" s="932"/>
      <c r="L221" s="765"/>
      <c r="M221" s="765"/>
      <c r="R221" s="768"/>
      <c r="S221" s="768"/>
      <c r="T221" s="768"/>
      <c r="U221" s="768"/>
      <c r="V221" s="768"/>
      <c r="W221" s="768"/>
      <c r="X221" s="768"/>
      <c r="AP221" s="765"/>
      <c r="AQ221" s="765"/>
      <c r="AR221" s="765"/>
    </row>
    <row r="222" spans="2:44" x14ac:dyDescent="0.25">
      <c r="B222" s="932"/>
      <c r="C222" s="967"/>
      <c r="D222" s="967"/>
      <c r="E222" s="932"/>
      <c r="F222" s="932"/>
      <c r="H222" s="932"/>
      <c r="L222" s="765"/>
      <c r="M222" s="765"/>
      <c r="R222" s="768"/>
      <c r="S222" s="768"/>
      <c r="T222" s="768"/>
      <c r="U222" s="768"/>
      <c r="V222" s="768"/>
      <c r="W222" s="768"/>
      <c r="X222" s="768"/>
      <c r="AP222" s="765"/>
      <c r="AQ222" s="765"/>
      <c r="AR222" s="765"/>
    </row>
    <row r="223" spans="2:44" x14ac:dyDescent="0.25">
      <c r="B223" s="932"/>
      <c r="C223" s="967"/>
      <c r="D223" s="967"/>
      <c r="E223" s="932"/>
      <c r="F223" s="932"/>
      <c r="H223" s="932"/>
      <c r="L223" s="765"/>
      <c r="M223" s="765"/>
      <c r="R223" s="768"/>
      <c r="S223" s="768"/>
      <c r="T223" s="768"/>
      <c r="U223" s="768"/>
      <c r="V223" s="768"/>
      <c r="W223" s="768"/>
      <c r="X223" s="768"/>
      <c r="AP223" s="765"/>
      <c r="AQ223" s="765"/>
      <c r="AR223" s="765"/>
    </row>
    <row r="224" spans="2:44" x14ac:dyDescent="0.25">
      <c r="B224" s="932"/>
      <c r="C224" s="967"/>
      <c r="D224" s="967"/>
      <c r="E224" s="932"/>
      <c r="F224" s="932"/>
      <c r="H224" s="932"/>
      <c r="L224" s="765"/>
      <c r="M224" s="765"/>
      <c r="R224" s="768"/>
      <c r="S224" s="768"/>
      <c r="T224" s="768"/>
      <c r="U224" s="768"/>
      <c r="V224" s="768"/>
      <c r="W224" s="768"/>
      <c r="X224" s="768"/>
      <c r="AP224" s="765"/>
      <c r="AQ224" s="765"/>
      <c r="AR224" s="765"/>
    </row>
    <row r="225" spans="2:44" x14ac:dyDescent="0.25">
      <c r="B225" s="932"/>
      <c r="C225" s="967"/>
      <c r="D225" s="967"/>
      <c r="E225" s="932"/>
      <c r="F225" s="932"/>
      <c r="H225" s="932"/>
      <c r="L225" s="765"/>
      <c r="M225" s="765"/>
      <c r="R225" s="768"/>
      <c r="S225" s="768"/>
      <c r="T225" s="768"/>
      <c r="U225" s="768"/>
      <c r="V225" s="768"/>
      <c r="W225" s="768"/>
      <c r="X225" s="768"/>
      <c r="AP225" s="765"/>
      <c r="AQ225" s="765"/>
      <c r="AR225" s="765"/>
    </row>
    <row r="226" spans="2:44" x14ac:dyDescent="0.25">
      <c r="B226" s="932"/>
      <c r="C226" s="967"/>
      <c r="D226" s="967"/>
      <c r="E226" s="932"/>
      <c r="F226" s="932"/>
      <c r="H226" s="932"/>
      <c r="L226" s="765"/>
      <c r="M226" s="765"/>
      <c r="R226" s="768"/>
      <c r="S226" s="768"/>
      <c r="T226" s="768"/>
      <c r="U226" s="768"/>
      <c r="V226" s="768"/>
      <c r="W226" s="768"/>
      <c r="X226" s="768"/>
      <c r="AP226" s="765"/>
      <c r="AQ226" s="765"/>
      <c r="AR226" s="765"/>
    </row>
    <row r="227" spans="2:44" x14ac:dyDescent="0.25">
      <c r="B227" s="932"/>
      <c r="C227" s="967"/>
      <c r="D227" s="967"/>
      <c r="E227" s="932"/>
      <c r="F227" s="932"/>
      <c r="H227" s="932"/>
      <c r="L227" s="765"/>
      <c r="M227" s="765"/>
      <c r="R227" s="768"/>
      <c r="S227" s="768"/>
      <c r="T227" s="768"/>
      <c r="U227" s="768"/>
      <c r="V227" s="768"/>
      <c r="W227" s="768"/>
      <c r="X227" s="768"/>
      <c r="AP227" s="765"/>
      <c r="AQ227" s="765"/>
      <c r="AR227" s="765"/>
    </row>
    <row r="228" spans="2:44" x14ac:dyDescent="0.25">
      <c r="B228" s="932"/>
      <c r="C228" s="967"/>
      <c r="D228" s="967"/>
      <c r="E228" s="932"/>
      <c r="F228" s="932"/>
      <c r="H228" s="932"/>
      <c r="L228" s="765"/>
      <c r="M228" s="765"/>
      <c r="R228" s="768"/>
      <c r="S228" s="768"/>
      <c r="T228" s="768"/>
      <c r="U228" s="768"/>
      <c r="V228" s="768"/>
      <c r="W228" s="768"/>
      <c r="X228" s="768"/>
      <c r="AP228" s="765"/>
      <c r="AQ228" s="765"/>
      <c r="AR228" s="765"/>
    </row>
    <row r="229" spans="2:44" x14ac:dyDescent="0.25">
      <c r="B229" s="932"/>
      <c r="C229" s="967"/>
      <c r="D229" s="967"/>
      <c r="E229" s="932"/>
      <c r="F229" s="932"/>
      <c r="H229" s="932"/>
      <c r="L229" s="765"/>
      <c r="M229" s="765"/>
      <c r="R229" s="768"/>
      <c r="S229" s="768"/>
      <c r="T229" s="768"/>
      <c r="U229" s="768"/>
      <c r="V229" s="768"/>
      <c r="W229" s="768"/>
      <c r="X229" s="768"/>
      <c r="AP229" s="765"/>
      <c r="AQ229" s="765"/>
      <c r="AR229" s="765"/>
    </row>
    <row r="230" spans="2:44" x14ac:dyDescent="0.25">
      <c r="B230" s="932"/>
      <c r="C230" s="967"/>
      <c r="D230" s="967"/>
      <c r="E230" s="932"/>
      <c r="F230" s="932"/>
      <c r="H230" s="932"/>
      <c r="L230" s="765"/>
      <c r="M230" s="765"/>
      <c r="R230" s="768"/>
      <c r="S230" s="768"/>
      <c r="T230" s="768"/>
      <c r="U230" s="768"/>
      <c r="V230" s="768"/>
      <c r="W230" s="768"/>
      <c r="X230" s="768"/>
      <c r="AP230" s="765"/>
      <c r="AQ230" s="765"/>
      <c r="AR230" s="765"/>
    </row>
    <row r="231" spans="2:44" x14ac:dyDescent="0.25">
      <c r="B231" s="932"/>
      <c r="C231" s="967"/>
      <c r="D231" s="967"/>
      <c r="E231" s="932"/>
      <c r="F231" s="932"/>
      <c r="H231" s="932"/>
      <c r="L231" s="765"/>
      <c r="M231" s="765"/>
      <c r="R231" s="768"/>
      <c r="S231" s="768"/>
      <c r="T231" s="768"/>
      <c r="U231" s="768"/>
      <c r="V231" s="768"/>
      <c r="W231" s="768"/>
      <c r="X231" s="768"/>
      <c r="AP231" s="765"/>
      <c r="AQ231" s="765"/>
      <c r="AR231" s="765"/>
    </row>
    <row r="232" spans="2:44" x14ac:dyDescent="0.25">
      <c r="B232" s="932"/>
      <c r="C232" s="967"/>
      <c r="D232" s="967"/>
      <c r="E232" s="932"/>
      <c r="F232" s="932"/>
      <c r="H232" s="932"/>
      <c r="L232" s="765"/>
      <c r="M232" s="765"/>
      <c r="R232" s="768"/>
      <c r="S232" s="768"/>
      <c r="T232" s="768"/>
      <c r="U232" s="768"/>
      <c r="V232" s="768"/>
      <c r="W232" s="768"/>
      <c r="X232" s="768"/>
      <c r="AP232" s="765"/>
      <c r="AQ232" s="765"/>
      <c r="AR232" s="765"/>
    </row>
    <row r="233" spans="2:44" x14ac:dyDescent="0.25">
      <c r="B233" s="932"/>
      <c r="C233" s="967"/>
      <c r="D233" s="967"/>
      <c r="E233" s="932"/>
      <c r="F233" s="932"/>
      <c r="H233" s="932"/>
      <c r="L233" s="765"/>
      <c r="M233" s="765"/>
      <c r="R233" s="768"/>
      <c r="S233" s="768"/>
      <c r="T233" s="768"/>
      <c r="U233" s="768"/>
      <c r="V233" s="768"/>
      <c r="W233" s="768"/>
      <c r="X233" s="768"/>
      <c r="AP233" s="765"/>
      <c r="AQ233" s="765"/>
      <c r="AR233" s="765"/>
    </row>
  </sheetData>
  <sortState ref="I135:K166">
    <sortCondition ref="I134"/>
  </sortState>
  <mergeCells count="7">
    <mergeCell ref="N88:N90"/>
    <mergeCell ref="B1:R1"/>
    <mergeCell ref="K7:K13"/>
    <mergeCell ref="K55:K60"/>
    <mergeCell ref="K81:K90"/>
    <mergeCell ref="O88:O90"/>
    <mergeCell ref="P88:P90"/>
  </mergeCells>
  <conditionalFormatting sqref="Y122">
    <cfRule type="cellIs" priority="5" stopIfTrue="1" operator="equal">
      <formula>"yes"</formula>
    </cfRule>
  </conditionalFormatting>
  <conditionalFormatting sqref="Y137">
    <cfRule type="cellIs" priority="1" stopIfTrue="1" operator="equal">
      <formula>"yes"</formula>
    </cfRule>
  </conditionalFormatting>
  <conditionalFormatting sqref="Z132:AA135">
    <cfRule type="cellIs" priority="2" stopIfTrue="1" operator="equal">
      <formula>"yes"</formula>
    </cfRule>
  </conditionalFormatting>
  <hyperlinks>
    <hyperlink ref="AW76" r:id="rId1" display="Click Here"/>
    <hyperlink ref="AW36" r:id="rId2" display="Click Here"/>
    <hyperlink ref="AW26" r:id="rId3" display="Click Here"/>
    <hyperlink ref="AW95" r:id="rId4" display="Click Here"/>
    <hyperlink ref="AU55:AU61" r:id="rId5" display="Click here"/>
    <hyperlink ref="AU37:AU51" r:id="rId6" display="Click here"/>
    <hyperlink ref="J7:J8" r:id="rId7" display="MILE END SITE"/>
    <hyperlink ref="J18" r:id="rId8"/>
    <hyperlink ref="J14" r:id="rId9"/>
    <hyperlink ref="J15" r:id="rId10"/>
    <hyperlink ref="J27" r:id="rId11"/>
    <hyperlink ref="J28" r:id="rId12"/>
    <hyperlink ref="J29" r:id="rId13"/>
    <hyperlink ref="J30" r:id="rId14"/>
    <hyperlink ref="J31" r:id="rId15"/>
    <hyperlink ref="J32" r:id="rId16"/>
    <hyperlink ref="J33" r:id="rId17"/>
    <hyperlink ref="J37" r:id="rId18"/>
    <hyperlink ref="J38" r:id="rId19"/>
    <hyperlink ref="J39" r:id="rId20"/>
    <hyperlink ref="J41" r:id="rId21"/>
    <hyperlink ref="J42" r:id="rId22"/>
    <hyperlink ref="J43" r:id="rId23"/>
    <hyperlink ref="J44" r:id="rId24"/>
    <hyperlink ref="J45" r:id="rId25"/>
    <hyperlink ref="J46" r:id="rId26"/>
    <hyperlink ref="J47" r:id="rId27"/>
    <hyperlink ref="J48" r:id="rId28"/>
    <hyperlink ref="J49" r:id="rId29"/>
    <hyperlink ref="J50" r:id="rId30"/>
    <hyperlink ref="J51" r:id="rId31"/>
    <hyperlink ref="J55:J60" r:id="rId32" display="Forensic Sites"/>
    <hyperlink ref="J61" r:id="rId33"/>
    <hyperlink ref="J65" r:id="rId34"/>
    <hyperlink ref="J67" r:id="rId35"/>
    <hyperlink ref="J68" r:id="rId36"/>
    <hyperlink ref="J69" r:id="rId37"/>
    <hyperlink ref="J71" r:id="rId38"/>
    <hyperlink ref="J70" r:id="rId39"/>
    <hyperlink ref="BC37" r:id="rId40"/>
    <hyperlink ref="BC38:BC51" r:id="rId41" display="British Gas"/>
    <hyperlink ref="BC55:BC61" r:id="rId42" display="British Gas"/>
    <hyperlink ref="BC65:BC71" r:id="rId43" display="British Gas"/>
    <hyperlink ref="BE77" r:id="rId44"/>
    <hyperlink ref="BE79:BE91" r:id="rId45" display="Affinity Water"/>
    <hyperlink ref="BE96:BE149" r:id="rId46" display="Affinity Water"/>
    <hyperlink ref="BD8" r:id="rId47"/>
    <hyperlink ref="BD7" r:id="rId48"/>
    <hyperlink ref="BD79" r:id="rId49"/>
    <hyperlink ref="BD80:BD91" r:id="rId50" display="Corona Energy"/>
    <hyperlink ref="BD96:BD120" r:id="rId51" display="Corona Energy"/>
    <hyperlink ref="AY27:AY33" r:id="rId52" display="Click Here"/>
    <hyperlink ref="AX27:AX33" r:id="rId53" display="Click Here"/>
    <hyperlink ref="BA58" r:id="rId54"/>
    <hyperlink ref="BA55" r:id="rId55"/>
    <hyperlink ref="BA57" r:id="rId56"/>
    <hyperlink ref="BA29" r:id="rId57"/>
    <hyperlink ref="BA60" r:id="rId58"/>
    <hyperlink ref="BA56" r:id="rId59"/>
    <hyperlink ref="BA42" r:id="rId60"/>
    <hyperlink ref="AZ31" r:id="rId61"/>
    <hyperlink ref="AZ50" r:id="rId62"/>
    <hyperlink ref="AZ42" r:id="rId63"/>
    <hyperlink ref="AZ28" r:id="rId64"/>
    <hyperlink ref="AZ56" r:id="rId65"/>
    <hyperlink ref="AZ57" r:id="rId66"/>
    <hyperlink ref="AZ59" r:id="rId67"/>
    <hyperlink ref="AZ60" r:id="rId68"/>
    <hyperlink ref="AZ48" r:id="rId69"/>
    <hyperlink ref="AZ38" r:id="rId70"/>
    <hyperlink ref="AZ51" r:id="rId71"/>
    <hyperlink ref="AZ32" r:id="rId72"/>
    <hyperlink ref="AZ43" r:id="rId73"/>
    <hyperlink ref="AZ44" r:id="rId74"/>
    <hyperlink ref="AZ45" r:id="rId75"/>
    <hyperlink ref="AZ39" r:id="rId76"/>
    <hyperlink ref="AZ58" r:id="rId77"/>
    <hyperlink ref="AZ61" r:id="rId78"/>
    <hyperlink ref="AZ49" r:id="rId79"/>
    <hyperlink ref="AZ37" r:id="rId80"/>
    <hyperlink ref="U14" r:id="rId81"/>
    <hyperlink ref="U77" r:id="rId82"/>
    <hyperlink ref="BC92" r:id="rId83"/>
    <hyperlink ref="BE92" r:id="rId84"/>
    <hyperlink ref="J66" r:id="rId85"/>
    <hyperlink ref="J16" r:id="rId86"/>
    <hyperlink ref="J40" r:id="rId87"/>
    <hyperlink ref="J55" r:id="rId88"/>
    <hyperlink ref="J56" r:id="rId89"/>
    <hyperlink ref="J57" r:id="rId90"/>
    <hyperlink ref="J58" r:id="rId91"/>
    <hyperlink ref="J59" r:id="rId92"/>
    <hyperlink ref="J60" r:id="rId93"/>
    <hyperlink ref="J77" r:id="rId94"/>
    <hyperlink ref="J79" r:id="rId95"/>
    <hyperlink ref="J80" r:id="rId96"/>
    <hyperlink ref="J81" r:id="rId97"/>
    <hyperlink ref="J83" r:id="rId98"/>
    <hyperlink ref="J84" r:id="rId99"/>
    <hyperlink ref="J85" r:id="rId100"/>
    <hyperlink ref="J86" r:id="rId101"/>
    <hyperlink ref="J87" r:id="rId102"/>
    <hyperlink ref="J88" r:id="rId103"/>
    <hyperlink ref="J89" r:id="rId104"/>
    <hyperlink ref="J90" r:id="rId105"/>
    <hyperlink ref="J91" r:id="rId106"/>
    <hyperlink ref="J92" r:id="rId107"/>
    <hyperlink ref="BC10" r:id="rId108"/>
    <hyperlink ref="BC11" r:id="rId109"/>
    <hyperlink ref="BC12" r:id="rId110"/>
    <hyperlink ref="J9" r:id="rId111"/>
    <hyperlink ref="J10" r:id="rId112"/>
    <hyperlink ref="J12" r:id="rId113"/>
    <hyperlink ref="J11" r:id="rId114"/>
    <hyperlink ref="J13" r:id="rId115"/>
    <hyperlink ref="V11" r:id="rId116"/>
    <hyperlink ref="V12" r:id="rId117"/>
    <hyperlink ref="V13" r:id="rId118" display="Pharmacy"/>
    <hyperlink ref="BC72" r:id="rId119"/>
    <hyperlink ref="J72" r:id="rId120"/>
    <hyperlink ref="J21" r:id="rId121"/>
    <hyperlink ref="J20" r:id="rId122"/>
    <hyperlink ref="J19" r:id="rId123"/>
    <hyperlink ref="V27:V33" r:id="rId124" display="Click Here"/>
    <hyperlink ref="U7" r:id="rId125"/>
    <hyperlink ref="U9" r:id="rId126"/>
    <hyperlink ref="U10" r:id="rId127"/>
    <hyperlink ref="U11" r:id="rId128"/>
    <hyperlink ref="U12" r:id="rId129"/>
    <hyperlink ref="U13" r:id="rId130"/>
    <hyperlink ref="U15" r:id="rId131"/>
    <hyperlink ref="U16" r:id="rId132"/>
    <hyperlink ref="U18" r:id="rId133"/>
    <hyperlink ref="U19" r:id="rId134"/>
    <hyperlink ref="V7" r:id="rId135"/>
    <hyperlink ref="V10" r:id="rId136"/>
    <hyperlink ref="V9" r:id="rId137" display="LINK"/>
    <hyperlink ref="V14" r:id="rId138"/>
    <hyperlink ref="V15" r:id="rId139"/>
    <hyperlink ref="V16" r:id="rId140"/>
    <hyperlink ref="V18" r:id="rId141"/>
    <hyperlink ref="V19" r:id="rId142"/>
    <hyperlink ref="AT7" r:id="rId143"/>
    <hyperlink ref="BA7" r:id="rId144"/>
    <hyperlink ref="BA9" r:id="rId145"/>
    <hyperlink ref="BA10" r:id="rId146"/>
    <hyperlink ref="BA11" r:id="rId147"/>
    <hyperlink ref="BA12" r:id="rId148"/>
    <hyperlink ref="BA13" r:id="rId149"/>
    <hyperlink ref="BA14" r:id="rId150"/>
    <hyperlink ref="BA15" r:id="rId151"/>
    <hyperlink ref="BA16" r:id="rId152"/>
    <hyperlink ref="BA18" r:id="rId153"/>
    <hyperlink ref="BA19" r:id="rId154"/>
    <hyperlink ref="BA20" r:id="rId155"/>
    <hyperlink ref="BA21" r:id="rId156"/>
    <hyperlink ref="AV7" r:id="rId157"/>
    <hyperlink ref="AY7" r:id="rId158" display="C:\Users\JamesSon\Documents\MEH January 2018MA-PA-12-1-2018.docx"/>
    <hyperlink ref="AY9" r:id="rId159" display="C:\Users\JamesSon\Documents\MEH January 2018MA-PA-12-1-2018.docx"/>
    <hyperlink ref="AY10" r:id="rId160" display="C:\Users\JamesSon\Documents\MEH January 2018MA-PA-12-1-2018.docx"/>
    <hyperlink ref="AY11" r:id="rId161" display="C:\Users\JamesSon\Documents\MEH January 2018MA-PA-12-1-2018.docx"/>
    <hyperlink ref="AY12" r:id="rId162" display="C:\Users\JamesSon\Documents\MEH January 2018MA-PA-12-1-2018.docx"/>
    <hyperlink ref="AY13" r:id="rId163" display="C:\Users\JamesSon\Documents\MEH January 2018MA-PA-12-1-2018.docx"/>
    <hyperlink ref="AU65" r:id="rId164"/>
    <hyperlink ref="AU66" r:id="rId165"/>
    <hyperlink ref="U65" r:id="rId166"/>
    <hyperlink ref="V65" r:id="rId167"/>
    <hyperlink ref="V66:V73" r:id="rId168" display="Click Here"/>
    <hyperlink ref="BA65" r:id="rId169"/>
    <hyperlink ref="BA66:BA73" r:id="rId170" display="Click Here"/>
    <hyperlink ref="AZ65" r:id="rId171"/>
    <hyperlink ref="AZ66:AZ73" r:id="rId172" display="Click Here"/>
    <hyperlink ref="BF7" r:id="rId173" display="C:\Users\JamesSon\Documents\MEH Main 2017 DEC_0610-0414-2159-2892-8006.pdf"/>
    <hyperlink ref="BF8:BF10" r:id="rId174" display="C:\Users\JamesSon\Documents\MEH Main 2017 DEC_0610-0414-2159-2892-8006.pdf"/>
    <hyperlink ref="BF11" r:id="rId175" display="C:\Users\JamesSon\Documents\MEH Main 2017 DEC_0610-0414-2159-2892-8006.pdf"/>
    <hyperlink ref="BF12:BF13" r:id="rId176" display="C:\Users\JamesSon\Documents\MEH Main 2017 DEC_0610-0414-2159-2892-8006.pdf"/>
    <hyperlink ref="AU67:AU72" r:id="rId177" display="Click Here"/>
    <hyperlink ref="AU73" r:id="rId178"/>
    <hyperlink ref="AS61" r:id="rId179"/>
    <hyperlink ref="U96" r:id="rId180"/>
    <hyperlink ref="AW123" r:id="rId181" display="Click Here"/>
    <hyperlink ref="BE120" r:id="rId182" display="Affinity Water"/>
    <hyperlink ref="BD120" r:id="rId183" display="Corona Energy"/>
    <hyperlink ref="J96" r:id="rId184"/>
    <hyperlink ref="J97" r:id="rId185"/>
    <hyperlink ref="J98" r:id="rId186"/>
    <hyperlink ref="J99" r:id="rId187"/>
    <hyperlink ref="J100" r:id="rId188"/>
    <hyperlink ref="J101" r:id="rId189"/>
    <hyperlink ref="J102" r:id="rId190"/>
    <hyperlink ref="J103" r:id="rId191"/>
    <hyperlink ref="J104" r:id="rId192"/>
    <hyperlink ref="J105" r:id="rId193"/>
    <hyperlink ref="J106" r:id="rId194"/>
    <hyperlink ref="J107" r:id="rId195"/>
    <hyperlink ref="J108" r:id="rId196"/>
    <hyperlink ref="J109" r:id="rId197"/>
    <hyperlink ref="J110" r:id="rId198"/>
    <hyperlink ref="J111" r:id="rId199"/>
    <hyperlink ref="J112" r:id="rId200"/>
    <hyperlink ref="J113" r:id="rId201"/>
    <hyperlink ref="J114" r:id="rId202"/>
    <hyperlink ref="J115" r:id="rId203"/>
    <hyperlink ref="J116" r:id="rId204"/>
    <hyperlink ref="J117" r:id="rId205"/>
    <hyperlink ref="J118" r:id="rId206"/>
    <hyperlink ref="J119" r:id="rId207"/>
    <hyperlink ref="J120" r:id="rId208"/>
    <hyperlink ref="AV97" r:id="rId209" display="Click Here"/>
    <hyperlink ref="AV98" r:id="rId210" display="Click Here"/>
    <hyperlink ref="AV99" r:id="rId211" display="Click Here"/>
    <hyperlink ref="AV100" r:id="rId212" display="Click Here"/>
    <hyperlink ref="AV101" r:id="rId213" display="Click Here"/>
    <hyperlink ref="AV102" r:id="rId214" display="Click Here"/>
    <hyperlink ref="AV103" r:id="rId215" display="Click Here"/>
    <hyperlink ref="AV104" r:id="rId216" display="Click Here"/>
    <hyperlink ref="AV105" r:id="rId217" display="Click Here"/>
    <hyperlink ref="AV106" r:id="rId218" display="Click Here"/>
    <hyperlink ref="AV107" r:id="rId219" display="Click Here"/>
    <hyperlink ref="AV108" r:id="rId220" display="Click Here"/>
    <hyperlink ref="AV109" r:id="rId221" display="Click Here"/>
    <hyperlink ref="AV110" r:id="rId222" display="Click Here"/>
    <hyperlink ref="AV111" r:id="rId223" display="Click Here"/>
    <hyperlink ref="AV112" r:id="rId224" display="Click Here"/>
    <hyperlink ref="AV113" r:id="rId225" display="Click Here"/>
    <hyperlink ref="AV114" r:id="rId226" display="Click Here"/>
    <hyperlink ref="AV115" r:id="rId227" display="Click Here"/>
    <hyperlink ref="AV116" r:id="rId228" display="Click Here"/>
    <hyperlink ref="AV117" r:id="rId229" display="Click Here"/>
    <hyperlink ref="AV118" r:id="rId230" display="Click Here"/>
    <hyperlink ref="AV119" r:id="rId231" display="Click Here"/>
    <hyperlink ref="AV120" r:id="rId232" display="Click Here"/>
    <hyperlink ref="AY97" r:id="rId233" display="Click Here"/>
    <hyperlink ref="AY98" r:id="rId234" display="Click Here"/>
    <hyperlink ref="AY99" r:id="rId235" display="Click Here"/>
    <hyperlink ref="AY100" r:id="rId236" display="Click Here"/>
    <hyperlink ref="AY101" r:id="rId237" display="Click Here"/>
    <hyperlink ref="AY102" r:id="rId238" display="Click Here"/>
    <hyperlink ref="AY103" r:id="rId239" display="Click Here"/>
    <hyperlink ref="AY104" r:id="rId240" display="Click Here"/>
    <hyperlink ref="AY105" r:id="rId241" display="Click Here"/>
    <hyperlink ref="AY106" r:id="rId242" display="Click Here"/>
    <hyperlink ref="AY107" r:id="rId243" display="Click Here"/>
    <hyperlink ref="AY108" r:id="rId244" display="Click Here"/>
    <hyperlink ref="AY109" r:id="rId245" display="Click Here"/>
    <hyperlink ref="AY110" r:id="rId246" display="Click Here"/>
    <hyperlink ref="AY111" r:id="rId247" display="Click Here"/>
    <hyperlink ref="AY112" r:id="rId248" display="Click Here"/>
    <hyperlink ref="AY113" r:id="rId249" display="Click Here"/>
    <hyperlink ref="AY114" r:id="rId250" display="Click Here"/>
    <hyperlink ref="AY115" r:id="rId251" display="Click Here"/>
    <hyperlink ref="AY116" r:id="rId252" display="Click Here"/>
    <hyperlink ref="AY117" r:id="rId253" display="Click Here"/>
    <hyperlink ref="AY118" r:id="rId254" display="Click Here"/>
    <hyperlink ref="AY119" r:id="rId255" display="Click Here"/>
    <hyperlink ref="AY120" r:id="rId256" display="Click Here"/>
    <hyperlink ref="U27:U33" r:id="rId257" display="Click Here"/>
    <hyperlink ref="U37:U51" r:id="rId258" display="Click Here"/>
    <hyperlink ref="U55:U61" r:id="rId259" display="Click Here"/>
    <hyperlink ref="U66:U73" r:id="rId260" display="Click Here"/>
    <hyperlink ref="U78:U93" r:id="rId261" display="Click Here"/>
    <hyperlink ref="AY8" r:id="rId262" display="C:\Users\JamesSon\Documents\MEH January 2018MA-PA-12-1-2018.docx"/>
    <hyperlink ref="BA8" r:id="rId263"/>
    <hyperlink ref="V37:V51" r:id="rId264" display="Click Here "/>
    <hyperlink ref="V55:V61" r:id="rId265" display="Click Here "/>
    <hyperlink ref="V77" r:id="rId266"/>
    <hyperlink ref="V78:V93" r:id="rId267" display="Click Here "/>
    <hyperlink ref="V96" r:id="rId268"/>
    <hyperlink ref="V97:V120" r:id="rId269" display="Click Here "/>
    <hyperlink ref="AT77" r:id="rId270"/>
    <hyperlink ref="AT55:AT61" r:id="rId271" display="Click Here"/>
    <hyperlink ref="AT37:AT51" r:id="rId272" display="Click Here"/>
    <hyperlink ref="AT27:AT33" r:id="rId273" display="Click Here"/>
    <hyperlink ref="AT78:AT92" r:id="rId274" display="Click Here"/>
    <hyperlink ref="AV8:AV13" r:id="rId275" display="Click Here "/>
    <hyperlink ref="AV27:AV33" r:id="rId276" display="Click Here "/>
    <hyperlink ref="AV37:AV51" r:id="rId277" display="Click Here "/>
    <hyperlink ref="AV55:AV61" r:id="rId278" display="Click Here "/>
    <hyperlink ref="AV65" r:id="rId279"/>
    <hyperlink ref="AV66:AV73" r:id="rId280" display="Click Here "/>
    <hyperlink ref="AV77" r:id="rId281"/>
    <hyperlink ref="AV78:AV92" r:id="rId282" display="Click Here "/>
    <hyperlink ref="AW7" r:id="rId283"/>
    <hyperlink ref="AW8:AW15" r:id="rId284" display="Click Here"/>
    <hyperlink ref="AW27:AW33" r:id="rId285" display="Click Here"/>
    <hyperlink ref="AW37:AW51" r:id="rId286" display="Click Here"/>
    <hyperlink ref="AW55:AW61" r:id="rId287" display="Click Here"/>
    <hyperlink ref="AW65" r:id="rId288"/>
    <hyperlink ref="AW66:AW73" r:id="rId289" display="Click Here"/>
    <hyperlink ref="AW77" r:id="rId290"/>
    <hyperlink ref="AW78:AW92" r:id="rId291" display="Click Here"/>
    <hyperlink ref="AU27" r:id="rId292"/>
    <hyperlink ref="AU28" r:id="rId293"/>
    <hyperlink ref="AU29" r:id="rId294"/>
    <hyperlink ref="AU30" r:id="rId295"/>
    <hyperlink ref="AU31" r:id="rId296"/>
    <hyperlink ref="AU32" r:id="rId297"/>
    <hyperlink ref="AU33" r:id="rId298"/>
    <hyperlink ref="AX7" r:id="rId299" display="..\..\Estates Compliance\Karen's files\CCTV"/>
    <hyperlink ref="AX8:AX13" r:id="rId300" display="..\..\Estates Compliance\Karen's files\CCTV"/>
    <hyperlink ref="AX37:AX50" r:id="rId301" display="..\..\Estates Compliance\Karen's files\CCTV"/>
    <hyperlink ref="AX51" r:id="rId302" display="..\..\Estates Compliance\Karen's files\CCTV"/>
    <hyperlink ref="AX55:AX61" r:id="rId303" display="..\..\Estates Compliance\Karen's files\CCTV"/>
    <hyperlink ref="AX65" r:id="rId304" display="..\..\Estates Compliance\Karen's files\CCTV"/>
    <hyperlink ref="AX66:AX73" r:id="rId305" display="..\..\Estates Compliance\Karen's files\CCTV"/>
    <hyperlink ref="AY77" r:id="rId306"/>
    <hyperlink ref="AY78:AY92" r:id="rId307" display="Click Here"/>
    <hyperlink ref="AX77" r:id="rId308" display="..\..\Estates Compliance\Karen's files\CCTV"/>
    <hyperlink ref="AX78:AX92" r:id="rId309" display="..\..\Estates Compliance\Karen's files\CCTV"/>
    <hyperlink ref="AY65" r:id="rId310"/>
    <hyperlink ref="AY66:AY73" r:id="rId311" display="Click Here"/>
    <hyperlink ref="AY55:AY61" r:id="rId312" display="Click Here"/>
    <hyperlink ref="AY37:AY51" r:id="rId313" display="Click Here"/>
    <hyperlink ref="J78" r:id="rId314"/>
    <hyperlink ref="J82" r:id="rId315"/>
    <hyperlink ref="AD142" r:id="rId316"/>
    <hyperlink ref="J135" r:id="rId317"/>
    <hyperlink ref="J136" r:id="rId318"/>
    <hyperlink ref="J134" r:id="rId319"/>
    <hyperlink ref="J137" r:id="rId320"/>
    <hyperlink ref="J139" r:id="rId321"/>
    <hyperlink ref="J140" r:id="rId322"/>
    <hyperlink ref="J141" r:id="rId323"/>
    <hyperlink ref="J142" r:id="rId324"/>
    <hyperlink ref="J143" r:id="rId325"/>
    <hyperlink ref="J144" r:id="rId326"/>
    <hyperlink ref="J145" r:id="rId327"/>
    <hyperlink ref="J146" r:id="rId328"/>
    <hyperlink ref="J147" r:id="rId329"/>
    <hyperlink ref="J150" r:id="rId330"/>
    <hyperlink ref="J148" r:id="rId331"/>
    <hyperlink ref="J149" r:id="rId332"/>
    <hyperlink ref="BE124:BE150" r:id="rId333" display="Affinity Water"/>
    <hyperlink ref="BD125" r:id="rId334"/>
    <hyperlink ref="BD124" r:id="rId335"/>
    <hyperlink ref="BD130" r:id="rId336"/>
    <hyperlink ref="J133" r:id="rId337"/>
    <hyperlink ref="J132" r:id="rId338"/>
    <hyperlink ref="J130" r:id="rId339"/>
    <hyperlink ref="J129" r:id="rId340"/>
    <hyperlink ref="J128" r:id="rId341"/>
    <hyperlink ref="J127" r:id="rId342"/>
    <hyperlink ref="J126" r:id="rId343"/>
    <hyperlink ref="J125" r:id="rId344"/>
    <hyperlink ref="J124" r:id="rId345"/>
    <hyperlink ref="J131" r:id="rId346"/>
    <hyperlink ref="U124:U150" r:id="rId347" display="..\..\DRAWINGS ALL SITES\2016 DWG and PDF's\PDF CAD Drawings\Bedford &amp; Luton"/>
    <hyperlink ref="AU77" r:id="rId348"/>
    <hyperlink ref="AU78:AU92" r:id="rId349" display="Click Here"/>
    <hyperlink ref="AT124" r:id="rId350"/>
    <hyperlink ref="AT125:AT150" r:id="rId351" display="Click Here"/>
    <hyperlink ref="AT67:AT72" r:id="rId352" display="Click Here"/>
    <hyperlink ref="AT66" r:id="rId353"/>
    <hyperlink ref="AT65" r:id="rId354"/>
    <hyperlink ref="BA124" r:id="rId355"/>
    <hyperlink ref="BA125:BA150" r:id="rId356" display="Click Here"/>
    <hyperlink ref="AZ124" r:id="rId357"/>
    <hyperlink ref="AZ125:AZ150" r:id="rId358" display="Click Here"/>
    <hyperlink ref="AW124" r:id="rId359"/>
    <hyperlink ref="AW125:AW150" r:id="rId360" display="Click Here"/>
    <hyperlink ref="AU124" r:id="rId361"/>
    <hyperlink ref="AU125:AU150" r:id="rId362" display="Click Here "/>
    <hyperlink ref="AX124" r:id="rId363"/>
    <hyperlink ref="AX125:AX150" r:id="rId364" display="Click Here"/>
    <hyperlink ref="J17" r:id="rId365" location="rlfi=hd:;si:"/>
    <hyperlink ref="U17" r:id="rId366"/>
    <hyperlink ref="V17" r:id="rId367"/>
    <hyperlink ref="J22" r:id="rId368"/>
    <hyperlink ref="J23" r:id="rId369"/>
    <hyperlink ref="J138" r:id="rId370"/>
    <hyperlink ref="U138" r:id="rId371"/>
    <hyperlink ref="J73" r:id="rId372"/>
    <hyperlink ref="U20:U23" r:id="rId373" display="Click Here"/>
    <hyperlink ref="V20:V23" r:id="rId374" display="Click Here"/>
  </hyperlinks>
  <pageMargins left="0.7" right="0.7" top="0.75" bottom="0.75" header="0.3" footer="0.3"/>
  <pageSetup paperSize="8" fitToWidth="0" orientation="landscape" r:id="rId375"/>
  <legacyDrawing r:id="rId3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7"/>
  <sheetViews>
    <sheetView zoomScale="85" zoomScaleNormal="85" workbookViewId="0"/>
  </sheetViews>
  <sheetFormatPr defaultColWidth="9.140625" defaultRowHeight="12.75" x14ac:dyDescent="0.2"/>
  <cols>
    <col min="1" max="1" width="54" style="970" bestFit="1" customWidth="1"/>
    <col min="2" max="2" width="14.42578125" style="971" customWidth="1"/>
    <col min="3" max="3" width="15.42578125" style="971" customWidth="1"/>
    <col min="4" max="4" width="1.7109375" style="971" customWidth="1"/>
    <col min="5" max="5" width="17.42578125" style="971" customWidth="1"/>
    <col min="6" max="16384" width="9.140625" style="970"/>
  </cols>
  <sheetData>
    <row r="1" spans="1:5" ht="18" x14ac:dyDescent="0.25">
      <c r="A1" s="991" t="s">
        <v>1645</v>
      </c>
    </row>
    <row r="2" spans="1:5" ht="18" x14ac:dyDescent="0.25">
      <c r="A2" s="991" t="s">
        <v>1644</v>
      </c>
    </row>
    <row r="3" spans="1:5" ht="15" x14ac:dyDescent="0.2">
      <c r="A3" s="990" t="s">
        <v>1643</v>
      </c>
    </row>
    <row r="4" spans="1:5" x14ac:dyDescent="0.2">
      <c r="B4" s="989"/>
      <c r="C4" s="989"/>
    </row>
    <row r="5" spans="1:5" x14ac:dyDescent="0.2">
      <c r="A5" s="988"/>
      <c r="B5" s="987" t="s">
        <v>1642</v>
      </c>
      <c r="C5" s="987" t="s">
        <v>1642</v>
      </c>
      <c r="E5" s="986" t="s">
        <v>1642</v>
      </c>
    </row>
    <row r="6" spans="1:5" x14ac:dyDescent="0.2">
      <c r="A6" s="985" t="s">
        <v>1641</v>
      </c>
      <c r="B6" s="984" t="s">
        <v>1640</v>
      </c>
      <c r="C6" s="984" t="s">
        <v>1639</v>
      </c>
      <c r="E6" s="983" t="s">
        <v>1638</v>
      </c>
    </row>
    <row r="7" spans="1:5" x14ac:dyDescent="0.2">
      <c r="A7" s="977" t="s">
        <v>1637</v>
      </c>
      <c r="B7" s="978">
        <v>78000</v>
      </c>
      <c r="C7" s="978">
        <v>182000</v>
      </c>
      <c r="E7" s="978">
        <f t="shared" ref="E7:E50" si="0">+B7+C7</f>
        <v>260000</v>
      </c>
    </row>
    <row r="8" spans="1:5" x14ac:dyDescent="0.2">
      <c r="A8" s="977" t="s">
        <v>1636</v>
      </c>
      <c r="B8" s="978">
        <v>78000</v>
      </c>
      <c r="C8" s="978">
        <v>182000</v>
      </c>
      <c r="E8" s="978">
        <f t="shared" si="0"/>
        <v>260000</v>
      </c>
    </row>
    <row r="9" spans="1:5" x14ac:dyDescent="0.2">
      <c r="A9" s="977" t="s">
        <v>1635</v>
      </c>
      <c r="B9" s="978">
        <v>744000</v>
      </c>
      <c r="C9" s="978">
        <v>1736000</v>
      </c>
      <c r="E9" s="978">
        <f t="shared" si="0"/>
        <v>2480000</v>
      </c>
    </row>
    <row r="10" spans="1:5" x14ac:dyDescent="0.2">
      <c r="A10" s="977" t="s">
        <v>1634</v>
      </c>
      <c r="B10" s="978">
        <v>294000</v>
      </c>
      <c r="C10" s="978">
        <v>686000</v>
      </c>
      <c r="E10" s="978">
        <f t="shared" si="0"/>
        <v>980000</v>
      </c>
    </row>
    <row r="11" spans="1:5" x14ac:dyDescent="0.2">
      <c r="A11" s="977" t="s">
        <v>1633</v>
      </c>
      <c r="B11" s="978">
        <v>7497839.438844231</v>
      </c>
      <c r="C11" s="978">
        <v>32558142.651978746</v>
      </c>
      <c r="E11" s="978">
        <f t="shared" si="0"/>
        <v>40055982.09082298</v>
      </c>
    </row>
    <row r="12" spans="1:5" x14ac:dyDescent="0.2">
      <c r="A12" s="977" t="s">
        <v>1632</v>
      </c>
      <c r="B12" s="982"/>
      <c r="C12" s="978">
        <v>21555479.339346346</v>
      </c>
      <c r="E12" s="978">
        <f t="shared" si="0"/>
        <v>21555479.339346346</v>
      </c>
    </row>
    <row r="13" spans="1:5" x14ac:dyDescent="0.2">
      <c r="A13" s="977" t="s">
        <v>1307</v>
      </c>
      <c r="B13" s="978">
        <v>1396927.23</v>
      </c>
      <c r="C13" s="978">
        <v>18313827.012800001</v>
      </c>
      <c r="E13" s="978">
        <f t="shared" si="0"/>
        <v>19710754.242800001</v>
      </c>
    </row>
    <row r="14" spans="1:5" x14ac:dyDescent="0.2">
      <c r="A14" s="977" t="s">
        <v>1631</v>
      </c>
      <c r="B14" s="982"/>
      <c r="C14" s="978">
        <v>1460000</v>
      </c>
      <c r="E14" s="978">
        <f t="shared" si="0"/>
        <v>1460000</v>
      </c>
    </row>
    <row r="15" spans="1:5" x14ac:dyDescent="0.2">
      <c r="A15" s="977" t="s">
        <v>1630</v>
      </c>
      <c r="B15" s="982"/>
      <c r="C15" s="978">
        <v>8860000</v>
      </c>
      <c r="E15" s="978">
        <f t="shared" si="0"/>
        <v>8860000</v>
      </c>
    </row>
    <row r="16" spans="1:5" x14ac:dyDescent="0.2">
      <c r="A16" s="977" t="s">
        <v>1629</v>
      </c>
      <c r="B16" s="978">
        <v>366000</v>
      </c>
      <c r="C16" s="978">
        <v>854000</v>
      </c>
      <c r="E16" s="978">
        <f t="shared" si="0"/>
        <v>1220000</v>
      </c>
    </row>
    <row r="17" spans="1:5" x14ac:dyDescent="0.2">
      <c r="A17" s="977" t="s">
        <v>1259</v>
      </c>
      <c r="B17" s="978">
        <v>357000</v>
      </c>
      <c r="C17" s="978">
        <v>833000</v>
      </c>
      <c r="E17" s="978">
        <f t="shared" si="0"/>
        <v>1190000</v>
      </c>
    </row>
    <row r="18" spans="1:5" x14ac:dyDescent="0.2">
      <c r="A18" s="977" t="s">
        <v>1078</v>
      </c>
      <c r="B18" s="982"/>
      <c r="C18" s="978">
        <v>2350000</v>
      </c>
      <c r="E18" s="978">
        <f t="shared" si="0"/>
        <v>2350000</v>
      </c>
    </row>
    <row r="19" spans="1:5" x14ac:dyDescent="0.2">
      <c r="A19" s="977" t="s">
        <v>254</v>
      </c>
      <c r="B19" s="982"/>
      <c r="C19" s="978">
        <v>4200000</v>
      </c>
      <c r="E19" s="978">
        <f t="shared" si="0"/>
        <v>4200000</v>
      </c>
    </row>
    <row r="20" spans="1:5" x14ac:dyDescent="0.2">
      <c r="A20" s="977" t="s">
        <v>1628</v>
      </c>
      <c r="B20" s="978">
        <v>6741415.3630759269</v>
      </c>
      <c r="C20" s="978">
        <v>24124739.215858754</v>
      </c>
      <c r="E20" s="978">
        <f t="shared" si="0"/>
        <v>30866154.578934681</v>
      </c>
    </row>
    <row r="21" spans="1:5" x14ac:dyDescent="0.2">
      <c r="A21" s="977" t="s">
        <v>1627</v>
      </c>
      <c r="B21" s="982"/>
      <c r="C21" s="978">
        <v>7585320.5999999996</v>
      </c>
      <c r="E21" s="978">
        <f t="shared" si="0"/>
        <v>7585320.5999999996</v>
      </c>
    </row>
    <row r="22" spans="1:5" x14ac:dyDescent="0.2">
      <c r="A22" s="977" t="s">
        <v>1626</v>
      </c>
      <c r="B22" s="982"/>
      <c r="C22" s="978">
        <v>5090000</v>
      </c>
      <c r="E22" s="978">
        <f t="shared" si="0"/>
        <v>5090000</v>
      </c>
    </row>
    <row r="23" spans="1:5" x14ac:dyDescent="0.2">
      <c r="A23" s="977" t="s">
        <v>1625</v>
      </c>
      <c r="B23" s="978">
        <v>7064000</v>
      </c>
      <c r="C23" s="978">
        <v>10596000</v>
      </c>
      <c r="E23" s="978">
        <f t="shared" si="0"/>
        <v>17660000</v>
      </c>
    </row>
    <row r="24" spans="1:5" x14ac:dyDescent="0.2">
      <c r="A24" s="977" t="s">
        <v>1624</v>
      </c>
      <c r="B24" s="978">
        <v>1446000</v>
      </c>
      <c r="C24" s="978">
        <v>3374000</v>
      </c>
      <c r="E24" s="978">
        <f t="shared" si="0"/>
        <v>4820000</v>
      </c>
    </row>
    <row r="25" spans="1:5" x14ac:dyDescent="0.2">
      <c r="A25" s="977" t="s">
        <v>1623</v>
      </c>
      <c r="B25" s="981"/>
      <c r="C25" s="978">
        <v>0</v>
      </c>
      <c r="E25" s="978">
        <f t="shared" si="0"/>
        <v>0</v>
      </c>
    </row>
    <row r="26" spans="1:5" x14ac:dyDescent="0.2">
      <c r="A26" s="977" t="s">
        <v>1622</v>
      </c>
      <c r="B26" s="978">
        <v>108000</v>
      </c>
      <c r="C26" s="978">
        <v>251999.99999999997</v>
      </c>
      <c r="E26" s="978">
        <f t="shared" si="0"/>
        <v>360000</v>
      </c>
    </row>
    <row r="27" spans="1:5" x14ac:dyDescent="0.2">
      <c r="A27" s="977" t="s">
        <v>1621</v>
      </c>
      <c r="B27" s="978">
        <v>219000</v>
      </c>
      <c r="C27" s="978">
        <v>510999.99999999994</v>
      </c>
      <c r="E27" s="978">
        <f t="shared" si="0"/>
        <v>730000</v>
      </c>
    </row>
    <row r="28" spans="1:5" x14ac:dyDescent="0.2">
      <c r="A28" s="977" t="s">
        <v>1620</v>
      </c>
      <c r="B28" s="978">
        <v>90000</v>
      </c>
      <c r="C28" s="978">
        <v>210000</v>
      </c>
      <c r="E28" s="978">
        <f t="shared" si="0"/>
        <v>300000</v>
      </c>
    </row>
    <row r="29" spans="1:5" x14ac:dyDescent="0.2">
      <c r="A29" s="977" t="s">
        <v>1619</v>
      </c>
      <c r="B29" s="978">
        <v>210000</v>
      </c>
      <c r="C29" s="978">
        <v>4955300.7530746507</v>
      </c>
      <c r="E29" s="978">
        <f t="shared" si="0"/>
        <v>5165300.7530746507</v>
      </c>
    </row>
    <row r="30" spans="1:5" x14ac:dyDescent="0.2">
      <c r="A30" s="980" t="s">
        <v>1618</v>
      </c>
      <c r="B30" s="978">
        <v>471847.54742779006</v>
      </c>
      <c r="C30" s="978">
        <v>5455132.8627577387</v>
      </c>
      <c r="E30" s="978">
        <f t="shared" si="0"/>
        <v>5926980.4101855289</v>
      </c>
    </row>
    <row r="31" spans="1:5" x14ac:dyDescent="0.2">
      <c r="A31" s="977" t="s">
        <v>1617</v>
      </c>
      <c r="B31" s="978">
        <v>798431.47072487907</v>
      </c>
      <c r="C31" s="978">
        <v>6927188.5682999985</v>
      </c>
      <c r="E31" s="978">
        <f t="shared" si="0"/>
        <v>7725620.0390248774</v>
      </c>
    </row>
    <row r="32" spans="1:5" x14ac:dyDescent="0.2">
      <c r="A32" s="977" t="s">
        <v>1616</v>
      </c>
      <c r="B32" s="978">
        <v>322500</v>
      </c>
      <c r="C32" s="978">
        <v>752500</v>
      </c>
      <c r="E32" s="978">
        <f t="shared" si="0"/>
        <v>1075000</v>
      </c>
    </row>
    <row r="33" spans="1:5" x14ac:dyDescent="0.2">
      <c r="A33" s="977" t="s">
        <v>1325</v>
      </c>
      <c r="B33" s="978">
        <v>79000</v>
      </c>
      <c r="C33" s="978">
        <v>331853.37233399996</v>
      </c>
      <c r="E33" s="978">
        <f t="shared" si="0"/>
        <v>410853.37233399996</v>
      </c>
    </row>
    <row r="34" spans="1:5" x14ac:dyDescent="0.2">
      <c r="A34" s="977" t="s">
        <v>1376</v>
      </c>
      <c r="B34" s="978">
        <v>117000</v>
      </c>
      <c r="C34" s="978">
        <v>273000</v>
      </c>
      <c r="E34" s="978">
        <f t="shared" si="0"/>
        <v>390000</v>
      </c>
    </row>
    <row r="35" spans="1:5" x14ac:dyDescent="0.2">
      <c r="A35" s="977" t="s">
        <v>1327</v>
      </c>
      <c r="B35" s="978">
        <v>123000</v>
      </c>
      <c r="C35" s="978">
        <v>287000</v>
      </c>
      <c r="E35" s="978">
        <f t="shared" si="0"/>
        <v>410000</v>
      </c>
    </row>
    <row r="36" spans="1:5" x14ac:dyDescent="0.2">
      <c r="A36" s="977" t="s">
        <v>1615</v>
      </c>
      <c r="B36" s="978">
        <v>56248.146990049914</v>
      </c>
      <c r="C36" s="978">
        <v>131245.67631011645</v>
      </c>
      <c r="E36" s="978">
        <f t="shared" si="0"/>
        <v>187493.82330016638</v>
      </c>
    </row>
    <row r="37" spans="1:5" x14ac:dyDescent="0.2">
      <c r="A37" s="977" t="s">
        <v>1614</v>
      </c>
      <c r="B37" s="978">
        <v>278000</v>
      </c>
      <c r="C37" s="978">
        <v>260701.56881999996</v>
      </c>
      <c r="E37" s="978">
        <f t="shared" si="0"/>
        <v>538701.56881999993</v>
      </c>
    </row>
    <row r="38" spans="1:5" x14ac:dyDescent="0.2">
      <c r="A38" s="977" t="s">
        <v>1332</v>
      </c>
      <c r="B38" s="978">
        <v>69000</v>
      </c>
      <c r="C38" s="978">
        <v>342480.35000520002</v>
      </c>
      <c r="E38" s="978">
        <f t="shared" si="0"/>
        <v>411480.35000520002</v>
      </c>
    </row>
    <row r="39" spans="1:5" x14ac:dyDescent="0.2">
      <c r="A39" s="977" t="s">
        <v>1333</v>
      </c>
      <c r="B39" s="978">
        <v>459670.72051928646</v>
      </c>
      <c r="C39" s="978">
        <v>4281725.5445249993</v>
      </c>
      <c r="E39" s="978">
        <f t="shared" si="0"/>
        <v>4741396.2650442859</v>
      </c>
    </row>
    <row r="40" spans="1:5" x14ac:dyDescent="0.2">
      <c r="A40" s="977" t="s">
        <v>1334</v>
      </c>
      <c r="B40" s="978">
        <v>501329.27948071342</v>
      </c>
      <c r="C40" s="978">
        <v>4669765.3044899991</v>
      </c>
      <c r="E40" s="978">
        <f t="shared" si="0"/>
        <v>5171094.5839707125</v>
      </c>
    </row>
    <row r="41" spans="1:5" x14ac:dyDescent="0.2">
      <c r="A41" s="977" t="s">
        <v>1613</v>
      </c>
      <c r="B41" s="979"/>
      <c r="C41" s="978">
        <v>439000</v>
      </c>
      <c r="E41" s="978">
        <f t="shared" si="0"/>
        <v>439000</v>
      </c>
    </row>
    <row r="42" spans="1:5" x14ac:dyDescent="0.2">
      <c r="A42" s="977" t="s">
        <v>1612</v>
      </c>
      <c r="B42" s="978">
        <v>196322.31609110226</v>
      </c>
      <c r="C42" s="978">
        <v>582565.06618695019</v>
      </c>
      <c r="E42" s="978">
        <f t="shared" si="0"/>
        <v>778887.38227805239</v>
      </c>
    </row>
    <row r="43" spans="1:5" x14ac:dyDescent="0.2">
      <c r="A43" s="977" t="s">
        <v>1611</v>
      </c>
      <c r="B43" s="978">
        <v>332394.64453337289</v>
      </c>
      <c r="C43" s="978">
        <v>438375.49494750018</v>
      </c>
      <c r="E43" s="978">
        <f t="shared" si="0"/>
        <v>770770.13948087301</v>
      </c>
    </row>
    <row r="44" spans="1:5" x14ac:dyDescent="0.2">
      <c r="A44" s="977" t="s">
        <v>1610</v>
      </c>
      <c r="B44" s="978">
        <v>125580.09321015104</v>
      </c>
      <c r="C44" s="978">
        <v>12533.2085835</v>
      </c>
      <c r="E44" s="978">
        <f t="shared" si="0"/>
        <v>138113.30179365104</v>
      </c>
    </row>
    <row r="45" spans="1:5" x14ac:dyDescent="0.2">
      <c r="A45" s="977" t="s">
        <v>1609</v>
      </c>
      <c r="B45" s="978">
        <v>93300</v>
      </c>
      <c r="C45" s="978">
        <v>217700</v>
      </c>
      <c r="E45" s="978">
        <f t="shared" si="0"/>
        <v>311000</v>
      </c>
    </row>
    <row r="46" spans="1:5" x14ac:dyDescent="0.2">
      <c r="A46" s="977" t="s">
        <v>1608</v>
      </c>
      <c r="B46" s="978">
        <v>178209.24361444596</v>
      </c>
      <c r="C46" s="978">
        <v>342862.52629812504</v>
      </c>
      <c r="E46" s="978">
        <f t="shared" si="0"/>
        <v>521071.76991257101</v>
      </c>
    </row>
    <row r="47" spans="1:5" x14ac:dyDescent="0.2">
      <c r="A47" s="977" t="s">
        <v>1607</v>
      </c>
      <c r="B47" s="978">
        <v>171380.20190043314</v>
      </c>
      <c r="C47" s="978">
        <v>131846.83088692502</v>
      </c>
      <c r="E47" s="978">
        <f t="shared" si="0"/>
        <v>303227.03278735816</v>
      </c>
    </row>
    <row r="48" spans="1:5" x14ac:dyDescent="0.2">
      <c r="A48" s="977" t="s">
        <v>1606</v>
      </c>
      <c r="B48" s="978">
        <v>331400</v>
      </c>
      <c r="C48" s="978">
        <v>560920.47561000008</v>
      </c>
      <c r="E48" s="978">
        <f t="shared" si="0"/>
        <v>892320.47561000008</v>
      </c>
    </row>
    <row r="49" spans="1:5" x14ac:dyDescent="0.2">
      <c r="A49" s="977" t="s">
        <v>1605</v>
      </c>
      <c r="B49" s="979"/>
      <c r="C49" s="978">
        <v>388956.2815689015</v>
      </c>
      <c r="E49" s="978">
        <f t="shared" si="0"/>
        <v>388956.2815689015</v>
      </c>
    </row>
    <row r="50" spans="1:5" ht="13.5" thickBot="1" x14ac:dyDescent="0.25">
      <c r="A50" s="977" t="s">
        <v>1604</v>
      </c>
      <c r="B50" s="976"/>
      <c r="C50" s="975">
        <v>922603.50487626006</v>
      </c>
      <c r="E50" s="975">
        <f t="shared" si="0"/>
        <v>922603.50487626006</v>
      </c>
    </row>
    <row r="51" spans="1:5" x14ac:dyDescent="0.2">
      <c r="A51" s="974"/>
      <c r="B51" s="973">
        <f>SUM(B7:B50)</f>
        <v>31394795.696412381</v>
      </c>
      <c r="C51" s="973">
        <f>SUM(C7:C50)</f>
        <v>178218766.20955876</v>
      </c>
      <c r="E51" s="973">
        <f>SUM(E7:E50)</f>
        <v>209613561.90597108</v>
      </c>
    </row>
    <row r="57" spans="1:5" x14ac:dyDescent="0.2">
      <c r="C57" s="972"/>
    </row>
  </sheetData>
  <dataValidations count="1">
    <dataValidation type="list" allowBlank="1" showInputMessage="1" showErrorMessage="1" sqref="A30">
      <formula1>INDIRECT("Sites")</formula1>
    </dataValidation>
  </dataValidations>
  <pageMargins left="0.75" right="0.75" top="1" bottom="1" header="0.5" footer="0.5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26"/>
  <sheetViews>
    <sheetView workbookViewId="0">
      <selection activeCell="A29" sqref="A29"/>
    </sheetView>
  </sheetViews>
  <sheetFormatPr defaultRowHeight="15" x14ac:dyDescent="0.25"/>
  <cols>
    <col min="1" max="1" width="94" bestFit="1" customWidth="1"/>
    <col min="3" max="3" width="14.7109375" bestFit="1" customWidth="1"/>
    <col min="4" max="4" width="36" bestFit="1" customWidth="1"/>
    <col min="7" max="7" width="10.5703125" bestFit="1" customWidth="1"/>
    <col min="9" max="9" width="9.85546875" bestFit="1" customWidth="1"/>
    <col min="10" max="10" width="14.7109375" bestFit="1" customWidth="1"/>
    <col min="11" max="11" width="36.140625" bestFit="1" customWidth="1"/>
    <col min="12" max="12" width="18.42578125" bestFit="1" customWidth="1"/>
    <col min="13" max="13" width="17.28515625" bestFit="1" customWidth="1"/>
    <col min="15" max="15" width="19" bestFit="1" customWidth="1"/>
    <col min="16" max="16" width="17.28515625" bestFit="1" customWidth="1"/>
    <col min="18" max="18" width="29.42578125" bestFit="1" customWidth="1"/>
  </cols>
  <sheetData>
    <row r="2" spans="1:26" x14ac:dyDescent="0.25">
      <c r="A2" t="s">
        <v>497</v>
      </c>
    </row>
    <row r="3" spans="1:26" x14ac:dyDescent="0.25">
      <c r="A3" s="126" t="s">
        <v>498</v>
      </c>
    </row>
    <row r="4" spans="1:26" x14ac:dyDescent="0.25">
      <c r="A4" t="s">
        <v>499</v>
      </c>
    </row>
    <row r="5" spans="1:26" x14ac:dyDescent="0.25">
      <c r="A5" t="s">
        <v>500</v>
      </c>
    </row>
    <row r="6" spans="1:26" x14ac:dyDescent="0.25">
      <c r="A6" t="s">
        <v>501</v>
      </c>
    </row>
    <row r="7" spans="1:26" x14ac:dyDescent="0.25">
      <c r="A7" t="s">
        <v>502</v>
      </c>
    </row>
    <row r="10" spans="1:26" x14ac:dyDescent="0.25">
      <c r="R10" t="s">
        <v>503</v>
      </c>
    </row>
    <row r="11" spans="1:26" s="2" customFormat="1" x14ac:dyDescent="0.25">
      <c r="A11" s="42" t="s">
        <v>206</v>
      </c>
      <c r="B11" s="42"/>
      <c r="C11" s="61"/>
      <c r="D11" s="41"/>
      <c r="E11" s="41" t="e">
        <f>SUM(#REF!)</f>
        <v>#REF!</v>
      </c>
      <c r="F11" s="41"/>
      <c r="G11" s="41"/>
      <c r="H11" s="41"/>
      <c r="I11" s="41"/>
      <c r="J11" s="41"/>
      <c r="K11" s="41"/>
      <c r="L11" s="51"/>
      <c r="M11" s="41"/>
      <c r="N11" s="41"/>
      <c r="O11" s="41"/>
      <c r="P11" s="41"/>
      <c r="Q11" s="41"/>
      <c r="R11" s="41"/>
      <c r="S11" s="12"/>
      <c r="T11" s="12"/>
      <c r="U11" s="12"/>
      <c r="V11" s="12"/>
      <c r="W11" s="12"/>
      <c r="X11" s="12"/>
      <c r="Y11" s="12"/>
      <c r="Z11" s="12"/>
    </row>
    <row r="12" spans="1:26" s="12" customFormat="1" ht="30" x14ac:dyDescent="0.25">
      <c r="A12" s="79" t="s">
        <v>173</v>
      </c>
      <c r="B12" s="80" t="s">
        <v>328</v>
      </c>
      <c r="C12" s="81" t="s">
        <v>327</v>
      </c>
      <c r="D12" s="82" t="s">
        <v>452</v>
      </c>
      <c r="E12" s="83">
        <v>2702.5</v>
      </c>
      <c r="F12" s="84"/>
      <c r="G12" s="85" t="s">
        <v>158</v>
      </c>
      <c r="H12" s="86" t="s">
        <v>488</v>
      </c>
      <c r="I12" s="87" t="s">
        <v>166</v>
      </c>
      <c r="J12" s="88" t="s">
        <v>382</v>
      </c>
      <c r="K12" s="89" t="s">
        <v>489</v>
      </c>
      <c r="L12" s="86" t="s">
        <v>479</v>
      </c>
      <c r="M12" s="85" t="s">
        <v>429</v>
      </c>
      <c r="N12" s="85" t="s">
        <v>485</v>
      </c>
      <c r="O12" s="85"/>
      <c r="P12" s="84" t="s">
        <v>430</v>
      </c>
      <c r="Q12" s="84"/>
      <c r="R12" s="90">
        <v>190000</v>
      </c>
    </row>
    <row r="13" spans="1:26" s="2" customFormat="1" ht="30" x14ac:dyDescent="0.25">
      <c r="A13" s="91" t="s">
        <v>169</v>
      </c>
      <c r="B13" s="80" t="s">
        <v>329</v>
      </c>
      <c r="C13" s="81" t="s">
        <v>327</v>
      </c>
      <c r="D13" s="92" t="s">
        <v>170</v>
      </c>
      <c r="E13" s="93">
        <v>657.84</v>
      </c>
      <c r="F13" s="94"/>
      <c r="G13" s="85" t="s">
        <v>17</v>
      </c>
      <c r="H13" s="94"/>
      <c r="I13" s="94"/>
      <c r="J13" s="88" t="s">
        <v>240</v>
      </c>
      <c r="K13" s="95" t="s">
        <v>433</v>
      </c>
      <c r="L13" s="96" t="s">
        <v>496</v>
      </c>
      <c r="M13" s="94" t="s">
        <v>435</v>
      </c>
      <c r="N13" s="94"/>
      <c r="O13" s="94"/>
      <c r="P13" s="94"/>
      <c r="Q13" s="94"/>
      <c r="R13" s="97">
        <v>1022753</v>
      </c>
    </row>
    <row r="14" spans="1:26" s="2" customFormat="1" ht="30" x14ac:dyDescent="0.25">
      <c r="A14" s="91" t="s">
        <v>171</v>
      </c>
      <c r="B14" s="80" t="s">
        <v>330</v>
      </c>
      <c r="C14" s="81" t="s">
        <v>327</v>
      </c>
      <c r="D14" s="92" t="s">
        <v>172</v>
      </c>
      <c r="E14" s="93">
        <v>118.6</v>
      </c>
      <c r="F14" s="94"/>
      <c r="G14" s="85" t="s">
        <v>17</v>
      </c>
      <c r="H14" s="94"/>
      <c r="I14" s="98" t="s">
        <v>166</v>
      </c>
      <c r="J14" s="88" t="s">
        <v>240</v>
      </c>
      <c r="K14" s="95" t="s">
        <v>433</v>
      </c>
      <c r="L14" s="96" t="s">
        <v>491</v>
      </c>
      <c r="M14" s="99" t="s">
        <v>435</v>
      </c>
      <c r="N14" s="100"/>
      <c r="O14" s="101"/>
      <c r="P14" s="101"/>
      <c r="Q14" s="101"/>
      <c r="R14" s="97">
        <v>165000</v>
      </c>
    </row>
    <row r="15" spans="1:26" s="2" customFormat="1" ht="30" x14ac:dyDescent="0.25">
      <c r="A15" s="79" t="s">
        <v>174</v>
      </c>
      <c r="B15" s="80" t="s">
        <v>331</v>
      </c>
      <c r="C15" s="81" t="s">
        <v>335</v>
      </c>
      <c r="D15" s="92" t="s">
        <v>473</v>
      </c>
      <c r="E15" s="93">
        <v>741.46</v>
      </c>
      <c r="F15" s="94"/>
      <c r="G15" s="85" t="s">
        <v>57</v>
      </c>
      <c r="H15" s="94"/>
      <c r="I15" s="94"/>
      <c r="J15" s="88" t="s">
        <v>240</v>
      </c>
      <c r="K15" s="94" t="s">
        <v>433</v>
      </c>
      <c r="L15" s="102" t="s">
        <v>490</v>
      </c>
      <c r="M15" s="103" t="s">
        <v>436</v>
      </c>
      <c r="N15" s="104"/>
      <c r="O15" s="105"/>
      <c r="P15" s="104"/>
      <c r="Q15" s="104"/>
      <c r="R15" s="106">
        <v>2881760</v>
      </c>
    </row>
    <row r="16" spans="1:26" s="2" customFormat="1" x14ac:dyDescent="0.25">
      <c r="A16" s="79" t="s">
        <v>492</v>
      </c>
      <c r="B16" s="80"/>
      <c r="C16" s="107"/>
      <c r="D16" s="92" t="s">
        <v>175</v>
      </c>
      <c r="E16" s="93">
        <v>615.05999999999995</v>
      </c>
      <c r="F16" s="94"/>
      <c r="G16" s="85" t="s">
        <v>57</v>
      </c>
      <c r="H16" s="94"/>
      <c r="I16" s="94"/>
      <c r="J16" s="88" t="s">
        <v>382</v>
      </c>
      <c r="K16" s="94"/>
      <c r="L16" s="102" t="s">
        <v>490</v>
      </c>
      <c r="M16" s="103" t="s">
        <v>436</v>
      </c>
      <c r="N16" s="104"/>
      <c r="O16" s="105"/>
      <c r="P16" s="104"/>
      <c r="Q16" s="104"/>
      <c r="R16" s="108" t="s">
        <v>493</v>
      </c>
    </row>
    <row r="17" spans="1:18" s="2" customFormat="1" ht="60" x14ac:dyDescent="0.25">
      <c r="A17" s="91" t="s">
        <v>176</v>
      </c>
      <c r="B17" s="80" t="s">
        <v>332</v>
      </c>
      <c r="C17" s="81" t="s">
        <v>335</v>
      </c>
      <c r="D17" s="109" t="s">
        <v>437</v>
      </c>
      <c r="E17" s="93">
        <v>799.21</v>
      </c>
      <c r="F17" s="94"/>
      <c r="G17" s="85" t="s">
        <v>57</v>
      </c>
      <c r="H17" s="94"/>
      <c r="I17" s="94"/>
      <c r="J17" s="88" t="s">
        <v>240</v>
      </c>
      <c r="K17" s="94" t="s">
        <v>450</v>
      </c>
      <c r="L17" s="96" t="s">
        <v>480</v>
      </c>
      <c r="M17" s="103" t="s">
        <v>368</v>
      </c>
      <c r="N17" s="104" t="s">
        <v>447</v>
      </c>
      <c r="O17" s="105" t="s">
        <v>482</v>
      </c>
      <c r="P17" s="104" t="s">
        <v>448</v>
      </c>
      <c r="Q17" s="104"/>
      <c r="R17" s="110">
        <v>30000</v>
      </c>
    </row>
    <row r="18" spans="1:18" s="2" customFormat="1" x14ac:dyDescent="0.25">
      <c r="A18" s="79" t="s">
        <v>177</v>
      </c>
      <c r="B18" s="80" t="s">
        <v>332</v>
      </c>
      <c r="C18" s="81" t="s">
        <v>335</v>
      </c>
      <c r="D18" s="92" t="s">
        <v>432</v>
      </c>
      <c r="E18" s="93">
        <v>195.7</v>
      </c>
      <c r="F18" s="94"/>
      <c r="G18" s="85" t="s">
        <v>57</v>
      </c>
      <c r="H18" s="94"/>
      <c r="I18" s="94"/>
      <c r="J18" s="94"/>
      <c r="K18" s="94"/>
      <c r="L18" s="102" t="s">
        <v>490</v>
      </c>
      <c r="M18" s="103"/>
      <c r="N18" s="104"/>
      <c r="O18" s="105"/>
      <c r="P18" s="104"/>
      <c r="Q18" s="104"/>
      <c r="R18" s="104"/>
    </row>
    <row r="19" spans="1:18" s="2" customFormat="1" x14ac:dyDescent="0.25">
      <c r="A19" s="79" t="s">
        <v>178</v>
      </c>
      <c r="B19" s="80" t="s">
        <v>332</v>
      </c>
      <c r="C19" s="81" t="s">
        <v>335</v>
      </c>
      <c r="D19" s="92" t="s">
        <v>473</v>
      </c>
      <c r="E19" s="93">
        <v>464.2</v>
      </c>
      <c r="F19" s="94"/>
      <c r="G19" s="85" t="s">
        <v>57</v>
      </c>
      <c r="H19" s="94"/>
      <c r="I19" s="94"/>
      <c r="J19" s="111" t="s">
        <v>382</v>
      </c>
      <c r="K19" s="94"/>
      <c r="L19" s="102" t="s">
        <v>490</v>
      </c>
      <c r="M19" s="103"/>
      <c r="N19" s="104"/>
      <c r="O19" s="105"/>
      <c r="P19" s="104"/>
      <c r="Q19" s="104"/>
      <c r="R19" s="104"/>
    </row>
    <row r="20" spans="1:18" s="2" customFormat="1" x14ac:dyDescent="0.25">
      <c r="A20" s="79" t="s">
        <v>179</v>
      </c>
      <c r="B20" s="80" t="s">
        <v>332</v>
      </c>
      <c r="C20" s="81" t="s">
        <v>335</v>
      </c>
      <c r="D20" s="92" t="s">
        <v>473</v>
      </c>
      <c r="E20" s="93">
        <v>765.14</v>
      </c>
      <c r="F20" s="94"/>
      <c r="G20" s="85" t="s">
        <v>57</v>
      </c>
      <c r="H20" s="94"/>
      <c r="I20" s="94"/>
      <c r="J20" s="88" t="s">
        <v>240</v>
      </c>
      <c r="K20" s="94"/>
      <c r="L20" s="102" t="s">
        <v>490</v>
      </c>
      <c r="M20" s="103"/>
      <c r="N20" s="104"/>
      <c r="O20" s="105"/>
      <c r="P20" s="104"/>
      <c r="Q20" s="104"/>
      <c r="R20" s="104"/>
    </row>
    <row r="21" spans="1:18" s="8" customFormat="1" x14ac:dyDescent="0.25">
      <c r="A21" s="79" t="s">
        <v>180</v>
      </c>
      <c r="B21" s="80" t="s">
        <v>332</v>
      </c>
      <c r="C21" s="81" t="s">
        <v>335</v>
      </c>
      <c r="D21" s="92" t="s">
        <v>473</v>
      </c>
      <c r="E21" s="93">
        <v>235.96</v>
      </c>
      <c r="F21" s="112"/>
      <c r="G21" s="85" t="s">
        <v>57</v>
      </c>
      <c r="H21" s="112"/>
      <c r="I21" s="112"/>
      <c r="J21" s="88" t="s">
        <v>240</v>
      </c>
      <c r="K21" s="113"/>
      <c r="L21" s="102" t="s">
        <v>490</v>
      </c>
      <c r="M21" s="103"/>
      <c r="N21" s="104"/>
      <c r="O21" s="105"/>
      <c r="P21" s="104"/>
      <c r="Q21" s="104"/>
      <c r="R21" s="104"/>
    </row>
    <row r="22" spans="1:18" s="8" customFormat="1" ht="30" x14ac:dyDescent="0.25">
      <c r="A22" s="79" t="s">
        <v>181</v>
      </c>
      <c r="B22" s="80" t="s">
        <v>333</v>
      </c>
      <c r="C22" s="81" t="s">
        <v>327</v>
      </c>
      <c r="D22" s="92" t="s">
        <v>473</v>
      </c>
      <c r="E22" s="1126">
        <v>1693.76</v>
      </c>
      <c r="F22" s="112"/>
      <c r="G22" s="85" t="s">
        <v>57</v>
      </c>
      <c r="H22" s="112"/>
      <c r="I22" s="112"/>
      <c r="J22" s="88" t="s">
        <v>240</v>
      </c>
      <c r="K22" s="94" t="s">
        <v>434</v>
      </c>
      <c r="L22" s="102" t="s">
        <v>490</v>
      </c>
      <c r="M22" s="103" t="s">
        <v>436</v>
      </c>
      <c r="N22" s="104"/>
      <c r="O22" s="105"/>
      <c r="P22" s="104"/>
      <c r="Q22" s="104"/>
      <c r="R22" s="106">
        <v>5270224</v>
      </c>
    </row>
    <row r="23" spans="1:18" s="2" customFormat="1" x14ac:dyDescent="0.25">
      <c r="A23" s="79" t="s">
        <v>182</v>
      </c>
      <c r="B23" s="80" t="s">
        <v>333</v>
      </c>
      <c r="C23" s="81" t="s">
        <v>327</v>
      </c>
      <c r="D23" s="92" t="s">
        <v>473</v>
      </c>
      <c r="E23" s="1127"/>
      <c r="F23" s="94"/>
      <c r="G23" s="85" t="s">
        <v>57</v>
      </c>
      <c r="H23" s="94"/>
      <c r="I23" s="94"/>
      <c r="J23" s="88" t="s">
        <v>240</v>
      </c>
      <c r="K23" s="94"/>
      <c r="L23" s="102" t="s">
        <v>490</v>
      </c>
      <c r="M23" s="103"/>
      <c r="N23" s="104"/>
      <c r="O23" s="105"/>
      <c r="P23" s="104"/>
      <c r="Q23" s="104"/>
      <c r="R23" s="114" t="s">
        <v>493</v>
      </c>
    </row>
    <row r="24" spans="1:18" s="2" customFormat="1" x14ac:dyDescent="0.25">
      <c r="A24" s="79" t="s">
        <v>183</v>
      </c>
      <c r="B24" s="80" t="s">
        <v>333</v>
      </c>
      <c r="C24" s="81" t="s">
        <v>327</v>
      </c>
      <c r="D24" s="92" t="s">
        <v>473</v>
      </c>
      <c r="E24" s="1127"/>
      <c r="F24" s="94"/>
      <c r="G24" s="85" t="s">
        <v>57</v>
      </c>
      <c r="H24" s="94"/>
      <c r="I24" s="94"/>
      <c r="J24" s="88" t="s">
        <v>240</v>
      </c>
      <c r="K24" s="94"/>
      <c r="L24" s="102" t="s">
        <v>490</v>
      </c>
      <c r="M24" s="103"/>
      <c r="N24" s="104"/>
      <c r="O24" s="105"/>
      <c r="P24" s="104"/>
      <c r="Q24" s="104"/>
      <c r="R24" s="114" t="s">
        <v>494</v>
      </c>
    </row>
    <row r="25" spans="1:18" s="2" customFormat="1" ht="30" x14ac:dyDescent="0.25">
      <c r="A25" s="91" t="s">
        <v>237</v>
      </c>
      <c r="B25" s="80" t="s">
        <v>334</v>
      </c>
      <c r="C25" s="81" t="s">
        <v>327</v>
      </c>
      <c r="D25" s="92" t="s">
        <v>458</v>
      </c>
      <c r="E25" s="115">
        <v>1397</v>
      </c>
      <c r="F25" s="94"/>
      <c r="G25" s="85" t="s">
        <v>57</v>
      </c>
      <c r="H25" s="94"/>
      <c r="I25" s="94"/>
      <c r="J25" s="111" t="s">
        <v>240</v>
      </c>
      <c r="K25" s="116" t="s">
        <v>491</v>
      </c>
      <c r="L25" s="117" t="s">
        <v>495</v>
      </c>
      <c r="M25" s="103" t="s">
        <v>368</v>
      </c>
      <c r="N25" s="104" t="s">
        <v>481</v>
      </c>
      <c r="O25" s="105" t="s">
        <v>482</v>
      </c>
      <c r="P25" s="104" t="s">
        <v>483</v>
      </c>
      <c r="Q25" s="104"/>
      <c r="R25" s="97">
        <v>2850000</v>
      </c>
    </row>
    <row r="26" spans="1:18" s="2" customFormat="1" ht="60" x14ac:dyDescent="0.25">
      <c r="A26" s="118" t="s">
        <v>151</v>
      </c>
      <c r="B26" s="119" t="s">
        <v>308</v>
      </c>
      <c r="C26" s="81" t="s">
        <v>299</v>
      </c>
      <c r="D26" s="118" t="s">
        <v>121</v>
      </c>
      <c r="E26" s="118">
        <v>175</v>
      </c>
      <c r="F26" s="120"/>
      <c r="G26" s="118" t="s">
        <v>136</v>
      </c>
      <c r="H26" s="118"/>
      <c r="I26" s="118"/>
      <c r="J26" s="118"/>
      <c r="K26" s="118" t="s">
        <v>152</v>
      </c>
      <c r="L26" s="118" t="s">
        <v>7</v>
      </c>
      <c r="M26" s="121">
        <v>41623</v>
      </c>
      <c r="N26" s="122" t="s">
        <v>153</v>
      </c>
      <c r="O26" s="123" t="s">
        <v>154</v>
      </c>
      <c r="P26" s="124">
        <v>43448</v>
      </c>
      <c r="Q26" s="124"/>
      <c r="R26" s="125" t="s">
        <v>155</v>
      </c>
    </row>
  </sheetData>
  <mergeCells count="1">
    <mergeCell ref="E22:E24"/>
  </mergeCells>
  <conditionalFormatting sqref="L25">
    <cfRule type="cellIs" priority="1" stopIfTrue="1" operator="equal">
      <formula>"yes"</formula>
    </cfRule>
  </conditionalFormatting>
  <hyperlinks>
    <hyperlink ref="C12" r:id="rId1"/>
    <hyperlink ref="C13" r:id="rId2"/>
    <hyperlink ref="C14" r:id="rId3"/>
    <hyperlink ref="C15" r:id="rId4"/>
    <hyperlink ref="C17" r:id="rId5"/>
    <hyperlink ref="C18" r:id="rId6"/>
    <hyperlink ref="C19" r:id="rId7"/>
    <hyperlink ref="C20" r:id="rId8"/>
    <hyperlink ref="C21" r:id="rId9"/>
    <hyperlink ref="C22" r:id="rId10"/>
    <hyperlink ref="C23" r:id="rId11"/>
    <hyperlink ref="C24" r:id="rId12"/>
    <hyperlink ref="C25" r:id="rId13"/>
    <hyperlink ref="I14" r:id="rId14"/>
    <hyperlink ref="I12" r:id="rId15"/>
    <hyperlink ref="C26" r:id="rId1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zoomScaleNormal="100" workbookViewId="0">
      <selection activeCell="A29" sqref="A29"/>
    </sheetView>
  </sheetViews>
  <sheetFormatPr defaultColWidth="9.140625" defaultRowHeight="11.25" x14ac:dyDescent="0.2"/>
  <cols>
    <col min="1" max="1" width="11" style="127" bestFit="1" customWidth="1"/>
    <col min="2" max="3" width="9" style="127" customWidth="1"/>
    <col min="4" max="4" width="36.5703125" style="127" bestFit="1" customWidth="1"/>
    <col min="5" max="5" width="11.42578125" style="139" bestFit="1" customWidth="1"/>
    <col min="6" max="6" width="22.5703125" style="127" bestFit="1" customWidth="1"/>
    <col min="7" max="7" width="45.7109375" style="127" customWidth="1"/>
    <col min="8" max="8" width="9.85546875" style="127" bestFit="1" customWidth="1"/>
    <col min="9" max="9" width="48.5703125" style="127" customWidth="1"/>
    <col min="10" max="10" width="35.42578125" style="127" customWidth="1"/>
    <col min="11" max="16384" width="9.140625" style="127"/>
  </cols>
  <sheetData>
    <row r="1" spans="1:10" ht="12.75" x14ac:dyDescent="0.2">
      <c r="A1" s="1128"/>
      <c r="B1" s="1128"/>
      <c r="C1" s="1128"/>
      <c r="D1" s="1128"/>
      <c r="E1" s="1128"/>
      <c r="F1" s="1128"/>
      <c r="G1" s="1128"/>
      <c r="H1" s="1128"/>
    </row>
    <row r="2" spans="1:10" ht="12.75" customHeight="1" x14ac:dyDescent="0.2">
      <c r="A2" s="1128" t="s">
        <v>504</v>
      </c>
      <c r="B2" s="1128"/>
      <c r="C2" s="1128"/>
      <c r="D2" s="1128"/>
      <c r="E2" s="1128"/>
      <c r="F2" s="1128"/>
      <c r="G2" s="1128"/>
      <c r="H2" s="1128"/>
    </row>
    <row r="3" spans="1:10" ht="12" thickBot="1" x14ac:dyDescent="0.25">
      <c r="A3" s="128" t="s">
        <v>505</v>
      </c>
      <c r="B3" s="129" t="s">
        <v>506</v>
      </c>
      <c r="C3" s="129" t="s">
        <v>507</v>
      </c>
      <c r="D3" s="129" t="s">
        <v>508</v>
      </c>
      <c r="E3" s="130" t="s">
        <v>509</v>
      </c>
      <c r="F3" s="129" t="s">
        <v>510</v>
      </c>
      <c r="G3" s="129" t="s">
        <v>511</v>
      </c>
      <c r="H3" s="140" t="s">
        <v>512</v>
      </c>
      <c r="I3" s="144" t="s">
        <v>754</v>
      </c>
      <c r="J3" s="144" t="s">
        <v>755</v>
      </c>
    </row>
    <row r="4" spans="1:10" ht="15.75" thickBot="1" x14ac:dyDescent="0.3">
      <c r="A4" s="131">
        <v>42461</v>
      </c>
      <c r="B4" s="132" t="s">
        <v>541</v>
      </c>
      <c r="C4" s="132">
        <v>7331</v>
      </c>
      <c r="D4" s="132" t="s">
        <v>542</v>
      </c>
      <c r="E4" s="133" t="s">
        <v>515</v>
      </c>
      <c r="F4" s="132">
        <v>83</v>
      </c>
      <c r="G4" s="134" t="s">
        <v>543</v>
      </c>
      <c r="H4" s="141">
        <v>10950</v>
      </c>
      <c r="I4" s="143" t="s">
        <v>763</v>
      </c>
      <c r="J4" s="145" t="s">
        <v>756</v>
      </c>
    </row>
    <row r="5" spans="1:10" ht="15.75" thickBot="1" x14ac:dyDescent="0.3">
      <c r="A5" s="131">
        <v>42522</v>
      </c>
      <c r="B5" s="132" t="s">
        <v>541</v>
      </c>
      <c r="C5" s="132" t="s">
        <v>569</v>
      </c>
      <c r="D5" s="132" t="s">
        <v>570</v>
      </c>
      <c r="E5" s="133">
        <v>42444</v>
      </c>
      <c r="F5" s="132" t="s">
        <v>618</v>
      </c>
      <c r="G5" s="134" t="s">
        <v>619</v>
      </c>
      <c r="H5" s="141">
        <v>20377</v>
      </c>
      <c r="I5" s="143" t="s">
        <v>763</v>
      </c>
      <c r="J5" s="145" t="s">
        <v>757</v>
      </c>
    </row>
    <row r="6" spans="1:10" ht="15.75" thickBot="1" x14ac:dyDescent="0.3">
      <c r="A6" s="131">
        <v>42552</v>
      </c>
      <c r="B6" s="132" t="s">
        <v>541</v>
      </c>
      <c r="C6" s="132" t="s">
        <v>553</v>
      </c>
      <c r="D6" s="132" t="s">
        <v>542</v>
      </c>
      <c r="E6" s="133">
        <v>42536</v>
      </c>
      <c r="F6" s="132" t="s">
        <v>667</v>
      </c>
      <c r="G6" s="134" t="s">
        <v>668</v>
      </c>
      <c r="H6" s="141">
        <v>10950</v>
      </c>
      <c r="I6" s="143" t="s">
        <v>763</v>
      </c>
      <c r="J6" s="145" t="s">
        <v>756</v>
      </c>
    </row>
    <row r="7" spans="1:10" ht="15.75" thickBot="1" x14ac:dyDescent="0.3">
      <c r="A7" s="131">
        <v>42491</v>
      </c>
      <c r="B7" s="132" t="s">
        <v>568</v>
      </c>
      <c r="C7" s="132" t="s">
        <v>569</v>
      </c>
      <c r="D7" s="132" t="s">
        <v>570</v>
      </c>
      <c r="E7" s="133">
        <v>42444</v>
      </c>
      <c r="F7" s="132" t="s">
        <v>571</v>
      </c>
      <c r="G7" s="134" t="s">
        <v>572</v>
      </c>
      <c r="H7" s="141">
        <v>12052.25</v>
      </c>
      <c r="I7" s="143" t="s">
        <v>767</v>
      </c>
      <c r="J7" s="145" t="s">
        <v>757</v>
      </c>
    </row>
    <row r="8" spans="1:10" ht="15.75" thickBot="1" x14ac:dyDescent="0.3">
      <c r="A8" s="131">
        <v>42583</v>
      </c>
      <c r="B8" s="132" t="s">
        <v>531</v>
      </c>
      <c r="C8" s="132" t="s">
        <v>569</v>
      </c>
      <c r="D8" s="132" t="s">
        <v>724</v>
      </c>
      <c r="E8" s="133">
        <v>42552</v>
      </c>
      <c r="F8" s="132" t="s">
        <v>731</v>
      </c>
      <c r="G8" s="134" t="s">
        <v>732</v>
      </c>
      <c r="H8" s="141">
        <v>360</v>
      </c>
      <c r="I8" s="143" t="s">
        <v>810</v>
      </c>
      <c r="J8" s="145" t="s">
        <v>808</v>
      </c>
    </row>
    <row r="9" spans="1:10" ht="15.75" thickBot="1" x14ac:dyDescent="0.3">
      <c r="A9" s="131">
        <v>42583</v>
      </c>
      <c r="B9" s="132" t="s">
        <v>531</v>
      </c>
      <c r="C9" s="132" t="s">
        <v>569</v>
      </c>
      <c r="D9" s="132" t="s">
        <v>532</v>
      </c>
      <c r="E9" s="133">
        <v>42522</v>
      </c>
      <c r="F9" s="132" t="s">
        <v>735</v>
      </c>
      <c r="G9" s="134" t="s">
        <v>736</v>
      </c>
      <c r="H9" s="141">
        <v>6167.25</v>
      </c>
      <c r="I9" s="143" t="s">
        <v>810</v>
      </c>
      <c r="J9" s="145" t="s">
        <v>756</v>
      </c>
    </row>
    <row r="10" spans="1:10" ht="15.75" thickBot="1" x14ac:dyDescent="0.3">
      <c r="A10" s="131">
        <v>42491</v>
      </c>
      <c r="B10" s="132" t="s">
        <v>579</v>
      </c>
      <c r="C10" s="132" t="s">
        <v>569</v>
      </c>
      <c r="D10" s="132" t="s">
        <v>570</v>
      </c>
      <c r="E10" s="133">
        <v>42444</v>
      </c>
      <c r="F10" s="132" t="s">
        <v>580</v>
      </c>
      <c r="G10" s="134" t="s">
        <v>581</v>
      </c>
      <c r="H10" s="141">
        <v>16773.75</v>
      </c>
      <c r="I10" s="143" t="s">
        <v>769</v>
      </c>
      <c r="J10" s="145" t="s">
        <v>757</v>
      </c>
    </row>
    <row r="11" spans="1:10" ht="15.75" thickBot="1" x14ac:dyDescent="0.3">
      <c r="A11" s="131">
        <v>42461</v>
      </c>
      <c r="B11" s="132" t="s">
        <v>544</v>
      </c>
      <c r="C11" s="132">
        <v>7331</v>
      </c>
      <c r="D11" s="132" t="s">
        <v>545</v>
      </c>
      <c r="E11" s="133" t="s">
        <v>546</v>
      </c>
      <c r="F11" s="132" t="s">
        <v>547</v>
      </c>
      <c r="G11" s="134" t="s">
        <v>548</v>
      </c>
      <c r="H11" s="141">
        <v>9375</v>
      </c>
      <c r="I11" s="143" t="s">
        <v>764</v>
      </c>
      <c r="J11" s="145" t="s">
        <v>756</v>
      </c>
    </row>
    <row r="12" spans="1:10" ht="15.75" thickBot="1" x14ac:dyDescent="0.3">
      <c r="A12" s="131">
        <v>42552</v>
      </c>
      <c r="B12" s="132" t="s">
        <v>579</v>
      </c>
      <c r="C12" s="132" t="s">
        <v>553</v>
      </c>
      <c r="D12" s="132" t="s">
        <v>545</v>
      </c>
      <c r="E12" s="133">
        <v>42527</v>
      </c>
      <c r="F12" s="132" t="s">
        <v>671</v>
      </c>
      <c r="G12" s="134" t="s">
        <v>672</v>
      </c>
      <c r="H12" s="141">
        <v>9375</v>
      </c>
      <c r="I12" s="143" t="s">
        <v>764</v>
      </c>
      <c r="J12" s="145" t="s">
        <v>756</v>
      </c>
    </row>
    <row r="13" spans="1:10" ht="15.75" thickBot="1" x14ac:dyDescent="0.3">
      <c r="A13" s="131">
        <v>42491</v>
      </c>
      <c r="B13" s="132" t="s">
        <v>604</v>
      </c>
      <c r="C13" s="132" t="s">
        <v>569</v>
      </c>
      <c r="D13" s="132" t="s">
        <v>528</v>
      </c>
      <c r="E13" s="133">
        <v>42467</v>
      </c>
      <c r="F13" s="132" t="s">
        <v>605</v>
      </c>
      <c r="G13" s="134" t="s">
        <v>606</v>
      </c>
      <c r="H13" s="141">
        <v>28826</v>
      </c>
      <c r="I13" s="143" t="s">
        <v>778</v>
      </c>
      <c r="J13" s="145" t="s">
        <v>757</v>
      </c>
    </row>
    <row r="14" spans="1:10" ht="15.75" thickBot="1" x14ac:dyDescent="0.3">
      <c r="A14" s="131">
        <v>42491</v>
      </c>
      <c r="B14" s="132" t="s">
        <v>591</v>
      </c>
      <c r="C14" s="132" t="s">
        <v>569</v>
      </c>
      <c r="D14" s="132" t="s">
        <v>570</v>
      </c>
      <c r="E14" s="133">
        <v>42444</v>
      </c>
      <c r="F14" s="132" t="s">
        <v>592</v>
      </c>
      <c r="G14" s="134" t="s">
        <v>593</v>
      </c>
      <c r="H14" s="141">
        <v>2758.8</v>
      </c>
      <c r="I14" s="143" t="s">
        <v>773</v>
      </c>
      <c r="J14" s="145" t="s">
        <v>757</v>
      </c>
    </row>
    <row r="15" spans="1:10" ht="15.75" thickBot="1" x14ac:dyDescent="0.3">
      <c r="A15" s="131">
        <v>42461</v>
      </c>
      <c r="B15" s="132" t="s">
        <v>538</v>
      </c>
      <c r="C15" s="132">
        <v>7331</v>
      </c>
      <c r="D15" s="132" t="s">
        <v>539</v>
      </c>
      <c r="E15" s="133" t="s">
        <v>533</v>
      </c>
      <c r="F15" s="132">
        <v>35011</v>
      </c>
      <c r="G15" s="134" t="s">
        <v>540</v>
      </c>
      <c r="H15" s="141">
        <v>5850</v>
      </c>
      <c r="I15" s="143" t="s">
        <v>762</v>
      </c>
      <c r="J15" s="145" t="s">
        <v>756</v>
      </c>
    </row>
    <row r="16" spans="1:10" ht="15.75" thickBot="1" x14ac:dyDescent="0.3">
      <c r="A16" s="131">
        <v>42522</v>
      </c>
      <c r="B16" s="132" t="s">
        <v>538</v>
      </c>
      <c r="C16" s="132" t="s">
        <v>569</v>
      </c>
      <c r="D16" s="132" t="s">
        <v>570</v>
      </c>
      <c r="E16" s="133">
        <v>42444</v>
      </c>
      <c r="F16" s="132" t="s">
        <v>653</v>
      </c>
      <c r="G16" s="134" t="s">
        <v>654</v>
      </c>
      <c r="H16" s="141">
        <v>13</v>
      </c>
      <c r="I16" s="143" t="s">
        <v>762</v>
      </c>
      <c r="J16" s="145" t="s">
        <v>794</v>
      </c>
    </row>
    <row r="17" spans="1:10" ht="15" x14ac:dyDescent="0.25">
      <c r="A17" s="135">
        <v>42522</v>
      </c>
      <c r="B17" s="136" t="s">
        <v>538</v>
      </c>
      <c r="C17" s="136" t="s">
        <v>569</v>
      </c>
      <c r="D17" s="136" t="s">
        <v>570</v>
      </c>
      <c r="E17" s="137">
        <v>42444</v>
      </c>
      <c r="F17" s="136" t="s">
        <v>655</v>
      </c>
      <c r="G17" s="138" t="s">
        <v>656</v>
      </c>
      <c r="H17" s="142">
        <v>1627.31</v>
      </c>
      <c r="I17" s="143" t="s">
        <v>762</v>
      </c>
      <c r="J17" s="145" t="s">
        <v>794</v>
      </c>
    </row>
    <row r="18" spans="1:10" ht="15" x14ac:dyDescent="0.25">
      <c r="A18" s="135">
        <v>42522</v>
      </c>
      <c r="B18" s="136" t="s">
        <v>538</v>
      </c>
      <c r="C18" s="136" t="s">
        <v>553</v>
      </c>
      <c r="D18" s="136" t="s">
        <v>539</v>
      </c>
      <c r="E18" s="137">
        <v>42522</v>
      </c>
      <c r="F18" s="136" t="s">
        <v>657</v>
      </c>
      <c r="G18" s="138" t="s">
        <v>658</v>
      </c>
      <c r="H18" s="142">
        <v>5850</v>
      </c>
      <c r="I18" s="143" t="s">
        <v>762</v>
      </c>
      <c r="J18" s="145" t="s">
        <v>756</v>
      </c>
    </row>
    <row r="19" spans="1:10" ht="15" x14ac:dyDescent="0.25">
      <c r="A19" s="135">
        <v>42583</v>
      </c>
      <c r="B19" s="136" t="s">
        <v>596</v>
      </c>
      <c r="C19" s="136" t="s">
        <v>569</v>
      </c>
      <c r="D19" s="136" t="s">
        <v>570</v>
      </c>
      <c r="E19" s="137">
        <v>42444</v>
      </c>
      <c r="F19" s="136" t="s">
        <v>745</v>
      </c>
      <c r="G19" s="138" t="s">
        <v>746</v>
      </c>
      <c r="H19" s="142">
        <v>13</v>
      </c>
      <c r="I19" s="143" t="s">
        <v>762</v>
      </c>
      <c r="J19" s="145" t="s">
        <v>794</v>
      </c>
    </row>
    <row r="20" spans="1:10" ht="15" x14ac:dyDescent="0.25">
      <c r="A20" s="135">
        <v>42522</v>
      </c>
      <c r="B20" s="136" t="s">
        <v>549</v>
      </c>
      <c r="C20" s="136" t="s">
        <v>569</v>
      </c>
      <c r="D20" s="136" t="s">
        <v>620</v>
      </c>
      <c r="E20" s="137">
        <v>42446</v>
      </c>
      <c r="F20" s="136" t="s">
        <v>637</v>
      </c>
      <c r="G20" s="138" t="s">
        <v>638</v>
      </c>
      <c r="H20" s="142">
        <v>2202.1999999999998</v>
      </c>
      <c r="I20" s="143" t="s">
        <v>788</v>
      </c>
      <c r="J20" s="145" t="s">
        <v>757</v>
      </c>
    </row>
    <row r="21" spans="1:10" ht="15" x14ac:dyDescent="0.25">
      <c r="A21" s="135">
        <v>42491</v>
      </c>
      <c r="B21" s="136" t="s">
        <v>596</v>
      </c>
      <c r="C21" s="136" t="s">
        <v>569</v>
      </c>
      <c r="D21" s="136" t="s">
        <v>570</v>
      </c>
      <c r="E21" s="137">
        <v>42444</v>
      </c>
      <c r="F21" s="136" t="s">
        <v>597</v>
      </c>
      <c r="G21" s="138" t="s">
        <v>598</v>
      </c>
      <c r="H21" s="142">
        <v>18389</v>
      </c>
      <c r="I21" s="143" t="s">
        <v>775</v>
      </c>
      <c r="J21" s="145" t="s">
        <v>757</v>
      </c>
    </row>
    <row r="22" spans="1:10" ht="15" x14ac:dyDescent="0.25">
      <c r="A22" s="135">
        <v>42461</v>
      </c>
      <c r="B22" s="136" t="s">
        <v>522</v>
      </c>
      <c r="C22" s="136">
        <v>7331</v>
      </c>
      <c r="D22" s="136" t="s">
        <v>523</v>
      </c>
      <c r="E22" s="137" t="s">
        <v>524</v>
      </c>
      <c r="F22" s="136" t="s">
        <v>525</v>
      </c>
      <c r="G22" s="138" t="s">
        <v>526</v>
      </c>
      <c r="H22" s="142">
        <v>19662</v>
      </c>
      <c r="I22" s="143" t="s">
        <v>799</v>
      </c>
      <c r="J22" s="145" t="s">
        <v>756</v>
      </c>
    </row>
    <row r="23" spans="1:10" ht="15" x14ac:dyDescent="0.25">
      <c r="A23" s="135">
        <v>42522</v>
      </c>
      <c r="B23" s="136" t="s">
        <v>541</v>
      </c>
      <c r="C23" s="136" t="s">
        <v>569</v>
      </c>
      <c r="D23" s="136" t="s">
        <v>620</v>
      </c>
      <c r="E23" s="137">
        <v>42446</v>
      </c>
      <c r="F23" s="136" t="s">
        <v>621</v>
      </c>
      <c r="G23" s="138" t="s">
        <v>622</v>
      </c>
      <c r="H23" s="142">
        <v>41002.5</v>
      </c>
      <c r="I23" s="143" t="s">
        <v>799</v>
      </c>
      <c r="J23" s="145" t="s">
        <v>757</v>
      </c>
    </row>
    <row r="24" spans="1:10" ht="15" x14ac:dyDescent="0.25">
      <c r="A24" s="135">
        <v>42552</v>
      </c>
      <c r="B24" s="136" t="s">
        <v>522</v>
      </c>
      <c r="C24" s="136" t="s">
        <v>553</v>
      </c>
      <c r="D24" s="136" t="s">
        <v>523</v>
      </c>
      <c r="E24" s="137">
        <v>42515</v>
      </c>
      <c r="F24" s="136" t="s">
        <v>669</v>
      </c>
      <c r="G24" s="138" t="s">
        <v>670</v>
      </c>
      <c r="H24" s="142">
        <v>19500</v>
      </c>
      <c r="I24" s="143" t="s">
        <v>799</v>
      </c>
      <c r="J24" s="145" t="s">
        <v>756</v>
      </c>
    </row>
    <row r="25" spans="1:10" ht="15" x14ac:dyDescent="0.25">
      <c r="A25" s="135">
        <v>42552</v>
      </c>
      <c r="B25" s="136" t="s">
        <v>596</v>
      </c>
      <c r="C25" s="136" t="s">
        <v>569</v>
      </c>
      <c r="D25" s="136" t="s">
        <v>620</v>
      </c>
      <c r="E25" s="137">
        <v>42446</v>
      </c>
      <c r="F25" s="136" t="s">
        <v>688</v>
      </c>
      <c r="G25" s="138" t="s">
        <v>689</v>
      </c>
      <c r="H25" s="142">
        <v>83</v>
      </c>
      <c r="I25" s="143" t="s">
        <v>799</v>
      </c>
      <c r="J25" s="145" t="s">
        <v>757</v>
      </c>
    </row>
    <row r="26" spans="1:10" ht="15" x14ac:dyDescent="0.25">
      <c r="A26" s="135">
        <v>42583</v>
      </c>
      <c r="B26" s="136" t="s">
        <v>522</v>
      </c>
      <c r="C26" s="136" t="s">
        <v>553</v>
      </c>
      <c r="D26" s="136" t="s">
        <v>523</v>
      </c>
      <c r="E26" s="137">
        <v>42579</v>
      </c>
      <c r="F26" s="136" t="s">
        <v>722</v>
      </c>
      <c r="G26" s="138" t="s">
        <v>723</v>
      </c>
      <c r="H26" s="142">
        <v>7211.6</v>
      </c>
      <c r="I26" s="143" t="s">
        <v>799</v>
      </c>
      <c r="J26" s="145" t="s">
        <v>756</v>
      </c>
    </row>
    <row r="27" spans="1:10" ht="15" x14ac:dyDescent="0.25">
      <c r="A27" s="135">
        <v>42522</v>
      </c>
      <c r="B27" s="136" t="s">
        <v>527</v>
      </c>
      <c r="C27" s="136" t="s">
        <v>569</v>
      </c>
      <c r="D27" s="136" t="s">
        <v>528</v>
      </c>
      <c r="E27" s="137">
        <v>42436</v>
      </c>
      <c r="F27" s="136" t="s">
        <v>663</v>
      </c>
      <c r="G27" s="138" t="s">
        <v>664</v>
      </c>
      <c r="H27" s="142">
        <v>244.13</v>
      </c>
      <c r="I27" s="143" t="s">
        <v>797</v>
      </c>
      <c r="J27" s="145" t="s">
        <v>796</v>
      </c>
    </row>
    <row r="28" spans="1:10" ht="15" x14ac:dyDescent="0.25">
      <c r="A28" s="135">
        <v>42461</v>
      </c>
      <c r="B28" s="136" t="s">
        <v>527</v>
      </c>
      <c r="C28" s="136">
        <v>7330</v>
      </c>
      <c r="D28" s="136" t="s">
        <v>528</v>
      </c>
      <c r="E28" s="137" t="s">
        <v>529</v>
      </c>
      <c r="F28" s="136">
        <v>1.3269784807031601E+18</v>
      </c>
      <c r="G28" s="138" t="s">
        <v>530</v>
      </c>
      <c r="H28" s="142">
        <v>7623</v>
      </c>
      <c r="I28" s="143" t="s">
        <v>758</v>
      </c>
      <c r="J28" s="145" t="s">
        <v>757</v>
      </c>
    </row>
    <row r="29" spans="1:10" ht="15" x14ac:dyDescent="0.25">
      <c r="A29" s="135">
        <v>42491</v>
      </c>
      <c r="B29" s="136" t="s">
        <v>582</v>
      </c>
      <c r="C29" s="136" t="s">
        <v>569</v>
      </c>
      <c r="D29" s="136" t="s">
        <v>570</v>
      </c>
      <c r="E29" s="137">
        <v>42444</v>
      </c>
      <c r="F29" s="136" t="s">
        <v>583</v>
      </c>
      <c r="G29" s="138" t="s">
        <v>584</v>
      </c>
      <c r="H29" s="142">
        <v>3254.62</v>
      </c>
      <c r="I29" s="143" t="s">
        <v>770</v>
      </c>
      <c r="J29" s="145" t="s">
        <v>794</v>
      </c>
    </row>
    <row r="30" spans="1:10" ht="15" x14ac:dyDescent="0.25">
      <c r="A30" s="135">
        <v>42491</v>
      </c>
      <c r="B30" s="136" t="s">
        <v>527</v>
      </c>
      <c r="C30" s="136" t="s">
        <v>569</v>
      </c>
      <c r="D30" s="136" t="s">
        <v>528</v>
      </c>
      <c r="E30" s="137">
        <v>42436</v>
      </c>
      <c r="F30" s="136" t="s">
        <v>599</v>
      </c>
      <c r="G30" s="138" t="s">
        <v>600</v>
      </c>
      <c r="H30" s="142">
        <v>73556</v>
      </c>
      <c r="I30" s="143" t="s">
        <v>776</v>
      </c>
      <c r="J30" s="145" t="s">
        <v>757</v>
      </c>
    </row>
    <row r="31" spans="1:10" ht="15" x14ac:dyDescent="0.25">
      <c r="A31" s="135">
        <v>42522</v>
      </c>
      <c r="B31" s="136" t="s">
        <v>527</v>
      </c>
      <c r="C31" s="136" t="s">
        <v>569</v>
      </c>
      <c r="D31" s="136" t="s">
        <v>528</v>
      </c>
      <c r="E31" s="137">
        <v>42436</v>
      </c>
      <c r="F31" s="136" t="s">
        <v>659</v>
      </c>
      <c r="G31" s="138" t="s">
        <v>660</v>
      </c>
      <c r="H31" s="142">
        <v>2294</v>
      </c>
      <c r="I31" s="143" t="s">
        <v>776</v>
      </c>
      <c r="J31" s="145" t="s">
        <v>796</v>
      </c>
    </row>
    <row r="32" spans="1:10" ht="15" x14ac:dyDescent="0.25">
      <c r="A32" s="135">
        <v>42522</v>
      </c>
      <c r="B32" s="136" t="s">
        <v>527</v>
      </c>
      <c r="C32" s="136" t="s">
        <v>569</v>
      </c>
      <c r="D32" s="136" t="s">
        <v>528</v>
      </c>
      <c r="E32" s="137">
        <v>42436</v>
      </c>
      <c r="F32" s="136" t="s">
        <v>661</v>
      </c>
      <c r="G32" s="138" t="s">
        <v>662</v>
      </c>
      <c r="H32" s="142">
        <v>75</v>
      </c>
      <c r="I32" s="143" t="s">
        <v>776</v>
      </c>
      <c r="J32" s="145" t="s">
        <v>796</v>
      </c>
    </row>
    <row r="33" spans="1:10" ht="15" x14ac:dyDescent="0.25">
      <c r="A33" s="135">
        <v>42552</v>
      </c>
      <c r="B33" s="136" t="s">
        <v>596</v>
      </c>
      <c r="C33" s="136" t="s">
        <v>569</v>
      </c>
      <c r="D33" s="136" t="s">
        <v>620</v>
      </c>
      <c r="E33" s="137">
        <v>42489</v>
      </c>
      <c r="F33" s="136" t="s">
        <v>694</v>
      </c>
      <c r="G33" s="138" t="s">
        <v>695</v>
      </c>
      <c r="H33" s="142">
        <v>33299</v>
      </c>
      <c r="I33" s="143" t="s">
        <v>801</v>
      </c>
      <c r="J33" s="145" t="s">
        <v>757</v>
      </c>
    </row>
    <row r="34" spans="1:10" ht="15" x14ac:dyDescent="0.25">
      <c r="A34" s="135">
        <v>42491</v>
      </c>
      <c r="B34" s="136" t="s">
        <v>585</v>
      </c>
      <c r="C34" s="136" t="s">
        <v>569</v>
      </c>
      <c r="D34" s="136" t="s">
        <v>570</v>
      </c>
      <c r="E34" s="137">
        <v>42444</v>
      </c>
      <c r="F34" s="136" t="s">
        <v>586</v>
      </c>
      <c r="G34" s="138" t="s">
        <v>587</v>
      </c>
      <c r="H34" s="142">
        <v>3254.62</v>
      </c>
      <c r="I34" s="143" t="s">
        <v>771</v>
      </c>
      <c r="J34" s="145" t="s">
        <v>757</v>
      </c>
    </row>
    <row r="35" spans="1:10" ht="15" x14ac:dyDescent="0.25">
      <c r="A35" s="135">
        <v>42552</v>
      </c>
      <c r="B35" s="136" t="s">
        <v>549</v>
      </c>
      <c r="C35" s="136" t="s">
        <v>553</v>
      </c>
      <c r="D35" s="136" t="s">
        <v>673</v>
      </c>
      <c r="E35" s="137">
        <v>42487</v>
      </c>
      <c r="F35" s="136" t="s">
        <v>674</v>
      </c>
      <c r="G35" s="138" t="s">
        <v>675</v>
      </c>
      <c r="H35" s="142">
        <v>2413.58</v>
      </c>
      <c r="I35" s="143" t="s">
        <v>812</v>
      </c>
      <c r="J35" s="145" t="s">
        <v>756</v>
      </c>
    </row>
    <row r="36" spans="1:10" ht="15" x14ac:dyDescent="0.25">
      <c r="A36" s="135">
        <v>42552</v>
      </c>
      <c r="B36" s="136" t="s">
        <v>549</v>
      </c>
      <c r="C36" s="136" t="s">
        <v>553</v>
      </c>
      <c r="D36" s="136" t="s">
        <v>673</v>
      </c>
      <c r="E36" s="137">
        <v>42487</v>
      </c>
      <c r="F36" s="136" t="s">
        <v>676</v>
      </c>
      <c r="G36" s="138" t="s">
        <v>677</v>
      </c>
      <c r="H36" s="142">
        <v>2413.58</v>
      </c>
      <c r="I36" s="143" t="s">
        <v>812</v>
      </c>
      <c r="J36" s="145" t="s">
        <v>756</v>
      </c>
    </row>
    <row r="37" spans="1:10" ht="15" x14ac:dyDescent="0.25">
      <c r="A37" s="135">
        <v>42552</v>
      </c>
      <c r="B37" s="136" t="s">
        <v>549</v>
      </c>
      <c r="C37" s="136" t="s">
        <v>553</v>
      </c>
      <c r="D37" s="136" t="s">
        <v>673</v>
      </c>
      <c r="E37" s="137">
        <v>42522</v>
      </c>
      <c r="F37" s="136" t="s">
        <v>678</v>
      </c>
      <c r="G37" s="138" t="s">
        <v>679</v>
      </c>
      <c r="H37" s="142">
        <v>2413.58</v>
      </c>
      <c r="I37" s="143" t="s">
        <v>812</v>
      </c>
      <c r="J37" s="145" t="s">
        <v>756</v>
      </c>
    </row>
    <row r="38" spans="1:10" ht="15" x14ac:dyDescent="0.25">
      <c r="A38" s="135">
        <v>42552</v>
      </c>
      <c r="B38" s="136" t="s">
        <v>549</v>
      </c>
      <c r="C38" s="136" t="s">
        <v>553</v>
      </c>
      <c r="D38" s="136" t="s">
        <v>673</v>
      </c>
      <c r="E38" s="137">
        <v>42552</v>
      </c>
      <c r="F38" s="136" t="s">
        <v>680</v>
      </c>
      <c r="G38" s="138" t="s">
        <v>681</v>
      </c>
      <c r="H38" s="142">
        <v>2413.58</v>
      </c>
      <c r="I38" s="143" t="s">
        <v>812</v>
      </c>
      <c r="J38" s="145" t="s">
        <v>756</v>
      </c>
    </row>
    <row r="39" spans="1:10" ht="15" x14ac:dyDescent="0.25">
      <c r="A39" s="135">
        <v>42583</v>
      </c>
      <c r="B39" s="136" t="s">
        <v>549</v>
      </c>
      <c r="C39" s="136" t="s">
        <v>553</v>
      </c>
      <c r="D39" s="136" t="s">
        <v>673</v>
      </c>
      <c r="E39" s="137">
        <v>42555</v>
      </c>
      <c r="F39" s="136" t="s">
        <v>741</v>
      </c>
      <c r="G39" s="138" t="s">
        <v>742</v>
      </c>
      <c r="H39" s="142">
        <v>849</v>
      </c>
      <c r="I39" s="143" t="s">
        <v>812</v>
      </c>
      <c r="J39" s="145" t="s">
        <v>813</v>
      </c>
    </row>
    <row r="40" spans="1:10" ht="15" x14ac:dyDescent="0.25">
      <c r="A40" s="135">
        <v>42583</v>
      </c>
      <c r="B40" s="136" t="s">
        <v>549</v>
      </c>
      <c r="C40" s="136" t="s">
        <v>553</v>
      </c>
      <c r="D40" s="136" t="s">
        <v>673</v>
      </c>
      <c r="E40" s="137">
        <v>42583</v>
      </c>
      <c r="F40" s="136" t="s">
        <v>743</v>
      </c>
      <c r="G40" s="138" t="s">
        <v>744</v>
      </c>
      <c r="H40" s="142">
        <v>2413.58</v>
      </c>
      <c r="I40" s="143" t="s">
        <v>812</v>
      </c>
      <c r="J40" s="145" t="s">
        <v>756</v>
      </c>
    </row>
    <row r="41" spans="1:10" ht="15" x14ac:dyDescent="0.25">
      <c r="A41" s="135">
        <v>42461</v>
      </c>
      <c r="B41" s="136" t="s">
        <v>535</v>
      </c>
      <c r="C41" s="136">
        <v>7331</v>
      </c>
      <c r="D41" s="136" t="s">
        <v>532</v>
      </c>
      <c r="E41" s="137" t="s">
        <v>533</v>
      </c>
      <c r="F41" s="136">
        <v>241</v>
      </c>
      <c r="G41" s="138" t="s">
        <v>536</v>
      </c>
      <c r="H41" s="142">
        <v>6167.25</v>
      </c>
      <c r="I41" s="143" t="s">
        <v>760</v>
      </c>
      <c r="J41" s="145" t="s">
        <v>756</v>
      </c>
    </row>
    <row r="42" spans="1:10" ht="15" x14ac:dyDescent="0.25">
      <c r="A42" s="135">
        <v>42491</v>
      </c>
      <c r="B42" s="136" t="s">
        <v>527</v>
      </c>
      <c r="C42" s="136" t="s">
        <v>553</v>
      </c>
      <c r="D42" s="136" t="s">
        <v>601</v>
      </c>
      <c r="E42" s="137">
        <v>42514</v>
      </c>
      <c r="F42" s="136" t="s">
        <v>602</v>
      </c>
      <c r="G42" s="138" t="s">
        <v>603</v>
      </c>
      <c r="H42" s="142">
        <v>47500</v>
      </c>
      <c r="I42" s="143" t="s">
        <v>777</v>
      </c>
      <c r="J42" s="145" t="s">
        <v>756</v>
      </c>
    </row>
    <row r="43" spans="1:10" ht="15" x14ac:dyDescent="0.25">
      <c r="A43" s="135">
        <v>42522</v>
      </c>
      <c r="B43" s="136" t="s">
        <v>596</v>
      </c>
      <c r="C43" s="136" t="s">
        <v>569</v>
      </c>
      <c r="D43" s="136" t="s">
        <v>528</v>
      </c>
      <c r="E43" s="137">
        <v>42436</v>
      </c>
      <c r="F43" s="136" t="s">
        <v>651</v>
      </c>
      <c r="G43" s="138" t="s">
        <v>652</v>
      </c>
      <c r="H43" s="142">
        <v>3092.68</v>
      </c>
      <c r="I43" s="143" t="s">
        <v>795</v>
      </c>
      <c r="J43" s="145" t="s">
        <v>794</v>
      </c>
    </row>
    <row r="44" spans="1:10" ht="15" x14ac:dyDescent="0.25">
      <c r="A44" s="135">
        <v>42491</v>
      </c>
      <c r="B44" s="136" t="s">
        <v>607</v>
      </c>
      <c r="C44" s="136" t="s">
        <v>569</v>
      </c>
      <c r="D44" s="136" t="s">
        <v>528</v>
      </c>
      <c r="E44" s="137">
        <v>42436</v>
      </c>
      <c r="F44" s="136" t="s">
        <v>608</v>
      </c>
      <c r="G44" s="138" t="s">
        <v>609</v>
      </c>
      <c r="H44" s="142">
        <v>19631.5</v>
      </c>
      <c r="I44" s="143" t="s">
        <v>779</v>
      </c>
      <c r="J44" s="145" t="s">
        <v>757</v>
      </c>
    </row>
    <row r="45" spans="1:10" ht="15" x14ac:dyDescent="0.25">
      <c r="A45" s="135">
        <v>42522</v>
      </c>
      <c r="B45" s="136" t="s">
        <v>596</v>
      </c>
      <c r="C45" s="136" t="s">
        <v>569</v>
      </c>
      <c r="D45" s="136" t="s">
        <v>528</v>
      </c>
      <c r="E45" s="137">
        <v>42436</v>
      </c>
      <c r="F45" s="136" t="s">
        <v>649</v>
      </c>
      <c r="G45" s="138" t="s">
        <v>650</v>
      </c>
      <c r="H45" s="142">
        <v>3092.68</v>
      </c>
      <c r="I45" s="143" t="s">
        <v>779</v>
      </c>
      <c r="J45" s="145" t="s">
        <v>794</v>
      </c>
    </row>
    <row r="46" spans="1:10" ht="15" x14ac:dyDescent="0.25">
      <c r="A46" s="135">
        <v>42491</v>
      </c>
      <c r="B46" s="136" t="s">
        <v>747</v>
      </c>
      <c r="C46" s="136" t="s">
        <v>748</v>
      </c>
      <c r="D46" s="136" t="s">
        <v>749</v>
      </c>
      <c r="E46" s="137">
        <v>42502</v>
      </c>
      <c r="F46" s="136" t="s">
        <v>750</v>
      </c>
      <c r="G46" s="138" t="s">
        <v>751</v>
      </c>
      <c r="H46" s="142">
        <v>272000</v>
      </c>
      <c r="I46" s="143" t="s">
        <v>779</v>
      </c>
      <c r="J46" s="145" t="s">
        <v>756</v>
      </c>
    </row>
    <row r="47" spans="1:10" ht="15" x14ac:dyDescent="0.25">
      <c r="A47" s="135">
        <v>42583</v>
      </c>
      <c r="B47" s="136" t="s">
        <v>747</v>
      </c>
      <c r="C47" s="136" t="s">
        <v>748</v>
      </c>
      <c r="D47" s="136" t="s">
        <v>749</v>
      </c>
      <c r="E47" s="137">
        <v>42551</v>
      </c>
      <c r="F47" s="136" t="s">
        <v>752</v>
      </c>
      <c r="G47" s="138" t="s">
        <v>753</v>
      </c>
      <c r="H47" s="142">
        <v>68998.73</v>
      </c>
      <c r="I47" s="143" t="s">
        <v>779</v>
      </c>
      <c r="J47" s="145" t="s">
        <v>756</v>
      </c>
    </row>
    <row r="48" spans="1:10" ht="15" x14ac:dyDescent="0.25">
      <c r="A48" s="135">
        <v>42522</v>
      </c>
      <c r="B48" s="136" t="s">
        <v>513</v>
      </c>
      <c r="C48" s="136" t="s">
        <v>553</v>
      </c>
      <c r="D48" s="136" t="s">
        <v>514</v>
      </c>
      <c r="E48" s="137">
        <v>42504</v>
      </c>
      <c r="F48" s="136" t="s">
        <v>610</v>
      </c>
      <c r="G48" s="138" t="s">
        <v>611</v>
      </c>
      <c r="H48" s="142">
        <v>9965</v>
      </c>
      <c r="I48" s="143" t="s">
        <v>807</v>
      </c>
      <c r="J48" s="145" t="s">
        <v>756</v>
      </c>
    </row>
    <row r="49" spans="1:10" ht="15" x14ac:dyDescent="0.25">
      <c r="A49" s="135">
        <v>42583</v>
      </c>
      <c r="B49" s="136" t="s">
        <v>513</v>
      </c>
      <c r="C49" s="136" t="s">
        <v>553</v>
      </c>
      <c r="D49" s="136" t="s">
        <v>514</v>
      </c>
      <c r="E49" s="137">
        <v>42596</v>
      </c>
      <c r="F49" s="136" t="s">
        <v>712</v>
      </c>
      <c r="G49" s="138" t="s">
        <v>713</v>
      </c>
      <c r="H49" s="142">
        <v>9965</v>
      </c>
      <c r="I49" s="143" t="s">
        <v>807</v>
      </c>
      <c r="J49" s="145" t="s">
        <v>756</v>
      </c>
    </row>
    <row r="50" spans="1:10" ht="15" x14ac:dyDescent="0.25">
      <c r="A50" s="135">
        <v>42461</v>
      </c>
      <c r="B50" s="136" t="s">
        <v>513</v>
      </c>
      <c r="C50" s="136">
        <v>7331</v>
      </c>
      <c r="D50" s="136" t="s">
        <v>514</v>
      </c>
      <c r="E50" s="137" t="s">
        <v>517</v>
      </c>
      <c r="F50" s="136">
        <v>966</v>
      </c>
      <c r="G50" s="138" t="s">
        <v>518</v>
      </c>
      <c r="H50" s="142">
        <v>294.41000000000003</v>
      </c>
      <c r="I50" s="143" t="s">
        <v>803</v>
      </c>
      <c r="J50" s="145" t="s">
        <v>756</v>
      </c>
    </row>
    <row r="51" spans="1:10" ht="15" x14ac:dyDescent="0.25">
      <c r="A51" s="135">
        <v>42491</v>
      </c>
      <c r="B51" s="136" t="s">
        <v>513</v>
      </c>
      <c r="C51" s="136" t="s">
        <v>553</v>
      </c>
      <c r="D51" s="136" t="s">
        <v>514</v>
      </c>
      <c r="E51" s="137">
        <v>42484</v>
      </c>
      <c r="F51" s="136" t="s">
        <v>554</v>
      </c>
      <c r="G51" s="138" t="s">
        <v>555</v>
      </c>
      <c r="H51" s="142">
        <v>294.41000000000003</v>
      </c>
      <c r="I51" s="143" t="s">
        <v>803</v>
      </c>
      <c r="J51" s="145" t="s">
        <v>756</v>
      </c>
    </row>
    <row r="52" spans="1:10" ht="15" x14ac:dyDescent="0.25">
      <c r="A52" s="135">
        <v>42491</v>
      </c>
      <c r="B52" s="136" t="s">
        <v>513</v>
      </c>
      <c r="C52" s="136" t="s">
        <v>553</v>
      </c>
      <c r="D52" s="136" t="s">
        <v>514</v>
      </c>
      <c r="E52" s="137">
        <v>42514</v>
      </c>
      <c r="F52" s="136" t="s">
        <v>560</v>
      </c>
      <c r="G52" s="138" t="s">
        <v>561</v>
      </c>
      <c r="H52" s="142">
        <v>294.41000000000003</v>
      </c>
      <c r="I52" s="143" t="s">
        <v>803</v>
      </c>
      <c r="J52" s="145" t="s">
        <v>756</v>
      </c>
    </row>
    <row r="53" spans="1:10" ht="15" x14ac:dyDescent="0.25">
      <c r="A53" s="135">
        <v>42583</v>
      </c>
      <c r="B53" s="136" t="s">
        <v>513</v>
      </c>
      <c r="C53" s="136" t="s">
        <v>553</v>
      </c>
      <c r="D53" s="136" t="s">
        <v>514</v>
      </c>
      <c r="E53" s="137">
        <v>42545</v>
      </c>
      <c r="F53" s="136" t="s">
        <v>702</v>
      </c>
      <c r="G53" s="138" t="s">
        <v>703</v>
      </c>
      <c r="H53" s="142">
        <v>294.41000000000003</v>
      </c>
      <c r="I53" s="143" t="s">
        <v>803</v>
      </c>
      <c r="J53" s="145" t="s">
        <v>756</v>
      </c>
    </row>
    <row r="54" spans="1:10" ht="15" x14ac:dyDescent="0.25">
      <c r="A54" s="135">
        <v>42583</v>
      </c>
      <c r="B54" s="136" t="s">
        <v>513</v>
      </c>
      <c r="C54" s="136" t="s">
        <v>553</v>
      </c>
      <c r="D54" s="136" t="s">
        <v>514</v>
      </c>
      <c r="E54" s="137">
        <v>42575</v>
      </c>
      <c r="F54" s="136" t="s">
        <v>710</v>
      </c>
      <c r="G54" s="138" t="s">
        <v>711</v>
      </c>
      <c r="H54" s="142">
        <v>294.41000000000003</v>
      </c>
      <c r="I54" s="143" t="s">
        <v>803</v>
      </c>
      <c r="J54" s="145" t="s">
        <v>756</v>
      </c>
    </row>
    <row r="55" spans="1:10" ht="15" x14ac:dyDescent="0.25">
      <c r="A55" s="135">
        <v>42583</v>
      </c>
      <c r="B55" s="136" t="s">
        <v>513</v>
      </c>
      <c r="C55" s="136" t="s">
        <v>553</v>
      </c>
      <c r="D55" s="136" t="s">
        <v>514</v>
      </c>
      <c r="E55" s="137">
        <v>42606</v>
      </c>
      <c r="F55" s="136" t="s">
        <v>720</v>
      </c>
      <c r="G55" s="138" t="s">
        <v>721</v>
      </c>
      <c r="H55" s="142">
        <v>294.41000000000003</v>
      </c>
      <c r="I55" s="143" t="s">
        <v>803</v>
      </c>
      <c r="J55" s="145" t="s">
        <v>756</v>
      </c>
    </row>
    <row r="56" spans="1:10" ht="15" x14ac:dyDescent="0.25">
      <c r="A56" s="135">
        <v>42461</v>
      </c>
      <c r="B56" s="136" t="s">
        <v>513</v>
      </c>
      <c r="C56" s="136">
        <v>7331</v>
      </c>
      <c r="D56" s="136" t="s">
        <v>514</v>
      </c>
      <c r="E56" s="137" t="s">
        <v>519</v>
      </c>
      <c r="F56" s="136">
        <v>982</v>
      </c>
      <c r="G56" s="138" t="s">
        <v>520</v>
      </c>
      <c r="H56" s="142">
        <v>289.89999999999998</v>
      </c>
      <c r="I56" s="143" t="s">
        <v>806</v>
      </c>
      <c r="J56" s="145" t="s">
        <v>756</v>
      </c>
    </row>
    <row r="57" spans="1:10" ht="15" x14ac:dyDescent="0.25">
      <c r="A57" s="135">
        <v>42491</v>
      </c>
      <c r="B57" s="136" t="s">
        <v>513</v>
      </c>
      <c r="C57" s="136" t="s">
        <v>553</v>
      </c>
      <c r="D57" s="136" t="s">
        <v>514</v>
      </c>
      <c r="E57" s="137">
        <v>42504</v>
      </c>
      <c r="F57" s="136" t="s">
        <v>558</v>
      </c>
      <c r="G57" s="138" t="s">
        <v>559</v>
      </c>
      <c r="H57" s="142">
        <v>289.89999999999998</v>
      </c>
      <c r="I57" s="143" t="s">
        <v>806</v>
      </c>
      <c r="J57" s="145" t="s">
        <v>756</v>
      </c>
    </row>
    <row r="58" spans="1:10" ht="15" x14ac:dyDescent="0.25">
      <c r="A58" s="135">
        <v>42522</v>
      </c>
      <c r="B58" s="136" t="s">
        <v>513</v>
      </c>
      <c r="C58" s="136" t="s">
        <v>553</v>
      </c>
      <c r="D58" s="136" t="s">
        <v>514</v>
      </c>
      <c r="E58" s="137">
        <v>42535</v>
      </c>
      <c r="F58" s="136" t="s">
        <v>614</v>
      </c>
      <c r="G58" s="138" t="s">
        <v>615</v>
      </c>
      <c r="H58" s="142">
        <v>289.89999999999998</v>
      </c>
      <c r="I58" s="143" t="s">
        <v>806</v>
      </c>
      <c r="J58" s="145" t="s">
        <v>756</v>
      </c>
    </row>
    <row r="59" spans="1:10" ht="15" x14ac:dyDescent="0.25">
      <c r="A59" s="135">
        <v>42583</v>
      </c>
      <c r="B59" s="136" t="s">
        <v>513</v>
      </c>
      <c r="C59" s="136" t="s">
        <v>553</v>
      </c>
      <c r="D59" s="136" t="s">
        <v>514</v>
      </c>
      <c r="E59" s="137">
        <v>42565</v>
      </c>
      <c r="F59" s="136" t="s">
        <v>708</v>
      </c>
      <c r="G59" s="138" t="s">
        <v>709</v>
      </c>
      <c r="H59" s="142">
        <v>289.89999999999998</v>
      </c>
      <c r="I59" s="143" t="s">
        <v>806</v>
      </c>
      <c r="J59" s="145" t="s">
        <v>756</v>
      </c>
    </row>
    <row r="60" spans="1:10" ht="15" x14ac:dyDescent="0.25">
      <c r="A60" s="135">
        <v>42583</v>
      </c>
      <c r="B60" s="136" t="s">
        <v>513</v>
      </c>
      <c r="C60" s="136" t="s">
        <v>553</v>
      </c>
      <c r="D60" s="136" t="s">
        <v>514</v>
      </c>
      <c r="E60" s="137">
        <v>42596</v>
      </c>
      <c r="F60" s="136" t="s">
        <v>716</v>
      </c>
      <c r="G60" s="138" t="s">
        <v>717</v>
      </c>
      <c r="H60" s="142">
        <v>289.89999999999998</v>
      </c>
      <c r="I60" s="143" t="s">
        <v>806</v>
      </c>
      <c r="J60" s="145" t="s">
        <v>756</v>
      </c>
    </row>
    <row r="61" spans="1:10" ht="15" x14ac:dyDescent="0.25">
      <c r="A61" s="135">
        <v>42461</v>
      </c>
      <c r="B61" s="136" t="s">
        <v>513</v>
      </c>
      <c r="C61" s="136">
        <v>7331</v>
      </c>
      <c r="D61" s="136" t="s">
        <v>514</v>
      </c>
      <c r="E61" s="137" t="s">
        <v>519</v>
      </c>
      <c r="F61" s="136">
        <v>989</v>
      </c>
      <c r="G61" s="138" t="s">
        <v>521</v>
      </c>
      <c r="H61" s="142">
        <v>890.74</v>
      </c>
      <c r="I61" s="143" t="s">
        <v>805</v>
      </c>
      <c r="J61" s="145" t="s">
        <v>756</v>
      </c>
    </row>
    <row r="62" spans="1:10" ht="15" x14ac:dyDescent="0.25">
      <c r="A62" s="135">
        <v>42491</v>
      </c>
      <c r="B62" s="136" t="s">
        <v>513</v>
      </c>
      <c r="C62" s="136" t="s">
        <v>553</v>
      </c>
      <c r="D62" s="136" t="s">
        <v>514</v>
      </c>
      <c r="E62" s="137">
        <v>42504</v>
      </c>
      <c r="F62" s="136" t="s">
        <v>556</v>
      </c>
      <c r="G62" s="138" t="s">
        <v>557</v>
      </c>
      <c r="H62" s="142">
        <v>890.74</v>
      </c>
      <c r="I62" s="143" t="s">
        <v>805</v>
      </c>
      <c r="J62" s="145" t="s">
        <v>756</v>
      </c>
    </row>
    <row r="63" spans="1:10" ht="15" x14ac:dyDescent="0.25">
      <c r="A63" s="135">
        <v>42522</v>
      </c>
      <c r="B63" s="136" t="s">
        <v>513</v>
      </c>
      <c r="C63" s="136" t="s">
        <v>553</v>
      </c>
      <c r="D63" s="136" t="s">
        <v>514</v>
      </c>
      <c r="E63" s="137">
        <v>42535</v>
      </c>
      <c r="F63" s="136" t="s">
        <v>616</v>
      </c>
      <c r="G63" s="138" t="s">
        <v>617</v>
      </c>
      <c r="H63" s="142">
        <v>890.74</v>
      </c>
      <c r="I63" s="143" t="s">
        <v>805</v>
      </c>
      <c r="J63" s="145" t="s">
        <v>756</v>
      </c>
    </row>
    <row r="64" spans="1:10" ht="15" x14ac:dyDescent="0.25">
      <c r="A64" s="135">
        <v>42583</v>
      </c>
      <c r="B64" s="136" t="s">
        <v>513</v>
      </c>
      <c r="C64" s="136" t="s">
        <v>553</v>
      </c>
      <c r="D64" s="136" t="s">
        <v>514</v>
      </c>
      <c r="E64" s="137">
        <v>42565</v>
      </c>
      <c r="F64" s="136" t="s">
        <v>706</v>
      </c>
      <c r="G64" s="138" t="s">
        <v>707</v>
      </c>
      <c r="H64" s="142">
        <v>890.74</v>
      </c>
      <c r="I64" s="143" t="s">
        <v>805</v>
      </c>
      <c r="J64" s="145" t="s">
        <v>756</v>
      </c>
    </row>
    <row r="65" spans="1:10" ht="15" x14ac:dyDescent="0.25">
      <c r="A65" s="135">
        <v>42583</v>
      </c>
      <c r="B65" s="136" t="s">
        <v>513</v>
      </c>
      <c r="C65" s="136" t="s">
        <v>553</v>
      </c>
      <c r="D65" s="136" t="s">
        <v>514</v>
      </c>
      <c r="E65" s="137">
        <v>42596</v>
      </c>
      <c r="F65" s="136" t="s">
        <v>718</v>
      </c>
      <c r="G65" s="138" t="s">
        <v>719</v>
      </c>
      <c r="H65" s="142">
        <v>890.74</v>
      </c>
      <c r="I65" s="143" t="s">
        <v>805</v>
      </c>
      <c r="J65" s="145" t="s">
        <v>756</v>
      </c>
    </row>
    <row r="66" spans="1:10" ht="15" x14ac:dyDescent="0.25">
      <c r="A66" s="135">
        <v>42461</v>
      </c>
      <c r="B66" s="136" t="s">
        <v>513</v>
      </c>
      <c r="C66" s="136">
        <v>7331</v>
      </c>
      <c r="D66" s="136" t="s">
        <v>514</v>
      </c>
      <c r="E66" s="137" t="s">
        <v>515</v>
      </c>
      <c r="F66" s="136">
        <v>965</v>
      </c>
      <c r="G66" s="138" t="s">
        <v>516</v>
      </c>
      <c r="H66" s="142">
        <v>460</v>
      </c>
      <c r="I66" s="143" t="s">
        <v>804</v>
      </c>
      <c r="J66" s="145" t="s">
        <v>756</v>
      </c>
    </row>
    <row r="67" spans="1:10" ht="15" x14ac:dyDescent="0.25">
      <c r="A67" s="135">
        <v>42461</v>
      </c>
      <c r="B67" s="136" t="s">
        <v>549</v>
      </c>
      <c r="C67" s="136">
        <v>7331</v>
      </c>
      <c r="D67" s="136" t="s">
        <v>514</v>
      </c>
      <c r="E67" s="137" t="s">
        <v>550</v>
      </c>
      <c r="F67" s="136" t="s">
        <v>551</v>
      </c>
      <c r="G67" s="138" t="s">
        <v>552</v>
      </c>
      <c r="H67" s="142">
        <v>460</v>
      </c>
      <c r="I67" s="143" t="s">
        <v>804</v>
      </c>
      <c r="J67" s="145" t="s">
        <v>756</v>
      </c>
    </row>
    <row r="68" spans="1:10" ht="15" x14ac:dyDescent="0.25">
      <c r="A68" s="135">
        <v>42583</v>
      </c>
      <c r="B68" s="136" t="s">
        <v>513</v>
      </c>
      <c r="C68" s="136" t="s">
        <v>553</v>
      </c>
      <c r="D68" s="136" t="s">
        <v>514</v>
      </c>
      <c r="E68" s="137">
        <v>42565</v>
      </c>
      <c r="F68" s="136" t="s">
        <v>704</v>
      </c>
      <c r="G68" s="138" t="s">
        <v>705</v>
      </c>
      <c r="H68" s="142">
        <v>460</v>
      </c>
      <c r="I68" s="143" t="s">
        <v>804</v>
      </c>
      <c r="J68" s="145" t="s">
        <v>756</v>
      </c>
    </row>
    <row r="69" spans="1:10" ht="15" x14ac:dyDescent="0.25">
      <c r="A69" s="135">
        <v>42583</v>
      </c>
      <c r="B69" s="136" t="s">
        <v>513</v>
      </c>
      <c r="C69" s="136" t="s">
        <v>553</v>
      </c>
      <c r="D69" s="136" t="s">
        <v>514</v>
      </c>
      <c r="E69" s="137">
        <v>42596</v>
      </c>
      <c r="F69" s="136" t="s">
        <v>714</v>
      </c>
      <c r="G69" s="138" t="s">
        <v>715</v>
      </c>
      <c r="H69" s="142">
        <v>460</v>
      </c>
      <c r="I69" s="143" t="s">
        <v>804</v>
      </c>
      <c r="J69" s="145" t="s">
        <v>756</v>
      </c>
    </row>
    <row r="70" spans="1:10" ht="15" x14ac:dyDescent="0.25">
      <c r="A70" s="135">
        <v>42522</v>
      </c>
      <c r="B70" s="136" t="s">
        <v>604</v>
      </c>
      <c r="C70" s="136" t="s">
        <v>569</v>
      </c>
      <c r="D70" s="136" t="s">
        <v>528</v>
      </c>
      <c r="E70" s="137">
        <v>42436</v>
      </c>
      <c r="F70" s="136" t="s">
        <v>665</v>
      </c>
      <c r="G70" s="138" t="s">
        <v>666</v>
      </c>
      <c r="H70" s="142">
        <v>3092.68</v>
      </c>
      <c r="I70" s="143" t="s">
        <v>798</v>
      </c>
      <c r="J70" s="145" t="s">
        <v>794</v>
      </c>
    </row>
    <row r="71" spans="1:10" ht="15" x14ac:dyDescent="0.25">
      <c r="A71" s="135">
        <v>42461</v>
      </c>
      <c r="B71" s="136" t="s">
        <v>531</v>
      </c>
      <c r="C71" s="136">
        <v>7331</v>
      </c>
      <c r="D71" s="136" t="s">
        <v>532</v>
      </c>
      <c r="E71" s="137" t="s">
        <v>533</v>
      </c>
      <c r="F71" s="136">
        <v>243</v>
      </c>
      <c r="G71" s="138" t="s">
        <v>537</v>
      </c>
      <c r="H71" s="142">
        <v>250</v>
      </c>
      <c r="I71" s="143" t="s">
        <v>761</v>
      </c>
      <c r="J71" s="145" t="s">
        <v>756</v>
      </c>
    </row>
    <row r="72" spans="1:10" ht="15" x14ac:dyDescent="0.25">
      <c r="A72" s="135">
        <v>42583</v>
      </c>
      <c r="B72" s="136" t="s">
        <v>531</v>
      </c>
      <c r="C72" s="136" t="s">
        <v>569</v>
      </c>
      <c r="D72" s="136" t="s">
        <v>532</v>
      </c>
      <c r="E72" s="137">
        <v>42522</v>
      </c>
      <c r="F72" s="136" t="s">
        <v>737</v>
      </c>
      <c r="G72" s="138" t="s">
        <v>738</v>
      </c>
      <c r="H72" s="142">
        <v>250</v>
      </c>
      <c r="I72" s="143" t="s">
        <v>761</v>
      </c>
      <c r="J72" s="145" t="s">
        <v>756</v>
      </c>
    </row>
    <row r="73" spans="1:10" ht="15" x14ac:dyDescent="0.25">
      <c r="A73" s="135">
        <v>42491</v>
      </c>
      <c r="B73" s="136" t="s">
        <v>562</v>
      </c>
      <c r="C73" s="136" t="s">
        <v>553</v>
      </c>
      <c r="D73" s="136" t="s">
        <v>563</v>
      </c>
      <c r="E73" s="137">
        <v>42480</v>
      </c>
      <c r="F73" s="136" t="s">
        <v>566</v>
      </c>
      <c r="G73" s="138" t="s">
        <v>567</v>
      </c>
      <c r="H73" s="142">
        <v>921.12</v>
      </c>
      <c r="I73" s="148" t="s">
        <v>766</v>
      </c>
      <c r="J73" s="145" t="s">
        <v>756</v>
      </c>
    </row>
    <row r="74" spans="1:10" ht="15" x14ac:dyDescent="0.25">
      <c r="A74" s="135">
        <v>42491</v>
      </c>
      <c r="B74" s="136" t="s">
        <v>562</v>
      </c>
      <c r="C74" s="136" t="s">
        <v>553</v>
      </c>
      <c r="D74" s="136" t="s">
        <v>563</v>
      </c>
      <c r="E74" s="137">
        <v>42480</v>
      </c>
      <c r="F74" s="136" t="s">
        <v>564</v>
      </c>
      <c r="G74" s="138" t="s">
        <v>565</v>
      </c>
      <c r="H74" s="142">
        <v>1025.05</v>
      </c>
      <c r="I74" s="148" t="s">
        <v>765</v>
      </c>
      <c r="J74" s="145" t="s">
        <v>756</v>
      </c>
    </row>
    <row r="75" spans="1:10" ht="15" x14ac:dyDescent="0.25">
      <c r="A75" s="135">
        <v>42491</v>
      </c>
      <c r="B75" s="136" t="s">
        <v>576</v>
      </c>
      <c r="C75" s="136" t="s">
        <v>553</v>
      </c>
      <c r="D75" s="136" t="s">
        <v>563</v>
      </c>
      <c r="E75" s="137">
        <v>42480</v>
      </c>
      <c r="F75" s="136" t="s">
        <v>577</v>
      </c>
      <c r="G75" s="138" t="s">
        <v>578</v>
      </c>
      <c r="H75" s="142">
        <v>14871.78</v>
      </c>
      <c r="I75" s="148" t="s">
        <v>784</v>
      </c>
      <c r="J75" s="145" t="s">
        <v>756</v>
      </c>
    </row>
    <row r="76" spans="1:10" ht="15" x14ac:dyDescent="0.25">
      <c r="A76" s="135">
        <v>42522</v>
      </c>
      <c r="B76" s="136" t="s">
        <v>549</v>
      </c>
      <c r="C76" s="136" t="s">
        <v>569</v>
      </c>
      <c r="D76" s="136" t="s">
        <v>620</v>
      </c>
      <c r="E76" s="137">
        <v>42446</v>
      </c>
      <c r="F76" s="136" t="s">
        <v>639</v>
      </c>
      <c r="G76" s="138" t="s">
        <v>640</v>
      </c>
      <c r="H76" s="142">
        <v>1173.7</v>
      </c>
      <c r="I76" s="148" t="s">
        <v>789</v>
      </c>
      <c r="J76" s="145" t="s">
        <v>757</v>
      </c>
    </row>
    <row r="77" spans="1:10" ht="15" x14ac:dyDescent="0.25">
      <c r="A77" s="135">
        <v>42522</v>
      </c>
      <c r="B77" s="136" t="s">
        <v>549</v>
      </c>
      <c r="C77" s="136" t="s">
        <v>569</v>
      </c>
      <c r="D77" s="136" t="s">
        <v>620</v>
      </c>
      <c r="E77" s="137">
        <v>42446</v>
      </c>
      <c r="F77" s="136" t="s">
        <v>627</v>
      </c>
      <c r="G77" s="138" t="s">
        <v>628</v>
      </c>
      <c r="H77" s="142">
        <v>677.6</v>
      </c>
      <c r="I77" s="148" t="s">
        <v>782</v>
      </c>
      <c r="J77" s="145" t="s">
        <v>757</v>
      </c>
    </row>
    <row r="78" spans="1:10" ht="15" x14ac:dyDescent="0.25">
      <c r="A78" s="135">
        <v>42552</v>
      </c>
      <c r="B78" s="136" t="s">
        <v>596</v>
      </c>
      <c r="C78" s="136" t="s">
        <v>569</v>
      </c>
      <c r="D78" s="136" t="s">
        <v>620</v>
      </c>
      <c r="E78" s="137">
        <v>42446</v>
      </c>
      <c r="F78" s="136" t="s">
        <v>690</v>
      </c>
      <c r="G78" s="138" t="s">
        <v>691</v>
      </c>
      <c r="H78" s="142">
        <v>83</v>
      </c>
      <c r="I78" s="148" t="s">
        <v>782</v>
      </c>
      <c r="J78" s="145" t="s">
        <v>757</v>
      </c>
    </row>
    <row r="79" spans="1:10" ht="15" x14ac:dyDescent="0.25">
      <c r="A79" s="135">
        <v>42461</v>
      </c>
      <c r="B79" s="136" t="s">
        <v>531</v>
      </c>
      <c r="C79" s="136">
        <v>7331</v>
      </c>
      <c r="D79" s="136" t="s">
        <v>532</v>
      </c>
      <c r="E79" s="137" t="s">
        <v>533</v>
      </c>
      <c r="F79" s="136">
        <v>233</v>
      </c>
      <c r="G79" s="138" t="s">
        <v>534</v>
      </c>
      <c r="H79" s="142">
        <v>4482</v>
      </c>
      <c r="I79" s="143" t="s">
        <v>759</v>
      </c>
      <c r="J79" s="145" t="s">
        <v>756</v>
      </c>
    </row>
    <row r="80" spans="1:10" ht="15" x14ac:dyDescent="0.25">
      <c r="A80" s="135">
        <v>42583</v>
      </c>
      <c r="B80" s="136" t="s">
        <v>698</v>
      </c>
      <c r="C80" s="136" t="s">
        <v>569</v>
      </c>
      <c r="D80" s="136" t="s">
        <v>699</v>
      </c>
      <c r="E80" s="137">
        <v>42580</v>
      </c>
      <c r="F80" s="136" t="s">
        <v>700</v>
      </c>
      <c r="G80" s="138" t="s">
        <v>701</v>
      </c>
      <c r="H80" s="142">
        <v>15036</v>
      </c>
      <c r="I80" s="148" t="s">
        <v>802</v>
      </c>
      <c r="J80" s="145" t="s">
        <v>756</v>
      </c>
    </row>
    <row r="81" spans="1:10" ht="15" x14ac:dyDescent="0.25">
      <c r="A81" s="135">
        <v>42522</v>
      </c>
      <c r="B81" s="136" t="s">
        <v>549</v>
      </c>
      <c r="C81" s="136" t="s">
        <v>569</v>
      </c>
      <c r="D81" s="136" t="s">
        <v>528</v>
      </c>
      <c r="E81" s="137">
        <v>42069</v>
      </c>
      <c r="F81" s="136" t="s">
        <v>643</v>
      </c>
      <c r="G81" s="138" t="s">
        <v>644</v>
      </c>
      <c r="H81" s="142">
        <v>6960</v>
      </c>
      <c r="I81" s="143" t="s">
        <v>791</v>
      </c>
      <c r="J81" s="145" t="s">
        <v>757</v>
      </c>
    </row>
    <row r="82" spans="1:10" ht="15" x14ac:dyDescent="0.25">
      <c r="A82" s="135">
        <v>42583</v>
      </c>
      <c r="B82" s="136" t="s">
        <v>549</v>
      </c>
      <c r="C82" s="136" t="s">
        <v>569</v>
      </c>
      <c r="D82" s="136" t="s">
        <v>528</v>
      </c>
      <c r="E82" s="137">
        <v>42069</v>
      </c>
      <c r="F82" s="136" t="s">
        <v>739</v>
      </c>
      <c r="G82" s="138" t="s">
        <v>740</v>
      </c>
      <c r="H82" s="142">
        <v>696</v>
      </c>
      <c r="I82" s="143" t="s">
        <v>811</v>
      </c>
      <c r="J82" s="145" t="s">
        <v>757</v>
      </c>
    </row>
    <row r="83" spans="1:10" ht="15" x14ac:dyDescent="0.25">
      <c r="A83" s="135">
        <v>42522</v>
      </c>
      <c r="B83" s="136" t="s">
        <v>549</v>
      </c>
      <c r="C83" s="136" t="s">
        <v>569</v>
      </c>
      <c r="D83" s="136" t="s">
        <v>528</v>
      </c>
      <c r="E83" s="137">
        <v>42417</v>
      </c>
      <c r="F83" s="136" t="s">
        <v>645</v>
      </c>
      <c r="G83" s="138" t="s">
        <v>646</v>
      </c>
      <c r="H83" s="142">
        <v>328</v>
      </c>
      <c r="I83" s="143" t="s">
        <v>792</v>
      </c>
      <c r="J83" s="145" t="s">
        <v>757</v>
      </c>
    </row>
    <row r="84" spans="1:10" ht="15" x14ac:dyDescent="0.25">
      <c r="A84" s="135">
        <v>42522</v>
      </c>
      <c r="B84" s="136" t="s">
        <v>549</v>
      </c>
      <c r="C84" s="136" t="s">
        <v>569</v>
      </c>
      <c r="D84" s="136" t="s">
        <v>528</v>
      </c>
      <c r="E84" s="137">
        <v>42417</v>
      </c>
      <c r="F84" s="136" t="s">
        <v>647</v>
      </c>
      <c r="G84" s="138" t="s">
        <v>648</v>
      </c>
      <c r="H84" s="142">
        <v>188</v>
      </c>
      <c r="I84" s="143" t="s">
        <v>793</v>
      </c>
      <c r="J84" s="145" t="s">
        <v>757</v>
      </c>
    </row>
    <row r="85" spans="1:10" ht="15" x14ac:dyDescent="0.25">
      <c r="A85" s="135">
        <v>42491</v>
      </c>
      <c r="B85" s="136" t="s">
        <v>549</v>
      </c>
      <c r="C85" s="136" t="s">
        <v>569</v>
      </c>
      <c r="D85" s="136" t="s">
        <v>528</v>
      </c>
      <c r="E85" s="137">
        <v>42436</v>
      </c>
      <c r="F85" s="136" t="s">
        <v>594</v>
      </c>
      <c r="G85" s="138" t="s">
        <v>595</v>
      </c>
      <c r="H85" s="142">
        <v>786.5</v>
      </c>
      <c r="I85" s="143" t="s">
        <v>774</v>
      </c>
      <c r="J85" s="145" t="s">
        <v>757</v>
      </c>
    </row>
    <row r="86" spans="1:10" ht="15" x14ac:dyDescent="0.25">
      <c r="A86" s="135">
        <v>42522</v>
      </c>
      <c r="B86" s="136" t="s">
        <v>513</v>
      </c>
      <c r="C86" s="136" t="s">
        <v>553</v>
      </c>
      <c r="D86" s="136" t="s">
        <v>514</v>
      </c>
      <c r="E86" s="137">
        <v>42524</v>
      </c>
      <c r="F86" s="136" t="s">
        <v>612</v>
      </c>
      <c r="G86" s="138" t="s">
        <v>613</v>
      </c>
      <c r="H86" s="142">
        <v>626</v>
      </c>
      <c r="I86" s="143" t="s">
        <v>151</v>
      </c>
      <c r="J86" s="145" t="s">
        <v>814</v>
      </c>
    </row>
    <row r="87" spans="1:10" ht="15" x14ac:dyDescent="0.25">
      <c r="A87" s="135">
        <v>42491</v>
      </c>
      <c r="B87" s="136" t="s">
        <v>573</v>
      </c>
      <c r="C87" s="136" t="s">
        <v>569</v>
      </c>
      <c r="D87" s="136" t="s">
        <v>570</v>
      </c>
      <c r="E87" s="137">
        <v>42444</v>
      </c>
      <c r="F87" s="136" t="s">
        <v>574</v>
      </c>
      <c r="G87" s="138" t="s">
        <v>575</v>
      </c>
      <c r="H87" s="142">
        <v>20749.75</v>
      </c>
      <c r="I87" s="143" t="s">
        <v>768</v>
      </c>
      <c r="J87" s="145" t="s">
        <v>757</v>
      </c>
    </row>
    <row r="88" spans="1:10" ht="15" x14ac:dyDescent="0.25">
      <c r="A88" s="135">
        <v>42522</v>
      </c>
      <c r="B88" s="136" t="s">
        <v>549</v>
      </c>
      <c r="C88" s="136" t="s">
        <v>569</v>
      </c>
      <c r="D88" s="136" t="s">
        <v>620</v>
      </c>
      <c r="E88" s="137">
        <v>42446</v>
      </c>
      <c r="F88" s="136" t="s">
        <v>629</v>
      </c>
      <c r="G88" s="138" t="s">
        <v>630</v>
      </c>
      <c r="H88" s="142">
        <v>1790.8</v>
      </c>
      <c r="I88" s="148" t="s">
        <v>783</v>
      </c>
      <c r="J88" s="145" t="s">
        <v>757</v>
      </c>
    </row>
    <row r="89" spans="1:10" ht="15" x14ac:dyDescent="0.25">
      <c r="A89" s="135">
        <v>42552</v>
      </c>
      <c r="B89" s="136" t="s">
        <v>596</v>
      </c>
      <c r="C89" s="136" t="s">
        <v>569</v>
      </c>
      <c r="D89" s="136" t="s">
        <v>620</v>
      </c>
      <c r="E89" s="137">
        <v>42446</v>
      </c>
      <c r="F89" s="136" t="s">
        <v>682</v>
      </c>
      <c r="G89" s="138" t="s">
        <v>683</v>
      </c>
      <c r="H89" s="142">
        <v>83</v>
      </c>
      <c r="I89" s="148" t="s">
        <v>783</v>
      </c>
      <c r="J89" s="145" t="s">
        <v>757</v>
      </c>
    </row>
    <row r="90" spans="1:10" ht="15" x14ac:dyDescent="0.25">
      <c r="A90" s="135">
        <v>42522</v>
      </c>
      <c r="B90" s="136" t="s">
        <v>549</v>
      </c>
      <c r="C90" s="136" t="s">
        <v>569</v>
      </c>
      <c r="D90" s="136" t="s">
        <v>620</v>
      </c>
      <c r="E90" s="137">
        <v>42446</v>
      </c>
      <c r="F90" s="136" t="s">
        <v>631</v>
      </c>
      <c r="G90" s="138" t="s">
        <v>632</v>
      </c>
      <c r="H90" s="142">
        <v>653.4</v>
      </c>
      <c r="I90" s="148" t="s">
        <v>785</v>
      </c>
      <c r="J90" s="145" t="s">
        <v>757</v>
      </c>
    </row>
    <row r="91" spans="1:10" ht="15" x14ac:dyDescent="0.25">
      <c r="A91" s="135">
        <v>42552</v>
      </c>
      <c r="B91" s="136" t="s">
        <v>596</v>
      </c>
      <c r="C91" s="136" t="s">
        <v>569</v>
      </c>
      <c r="D91" s="136" t="s">
        <v>620</v>
      </c>
      <c r="E91" s="137">
        <v>42529</v>
      </c>
      <c r="F91" s="136" t="s">
        <v>696</v>
      </c>
      <c r="G91" s="138" t="s">
        <v>697</v>
      </c>
      <c r="H91" s="142">
        <v>83</v>
      </c>
      <c r="I91" s="148" t="s">
        <v>785</v>
      </c>
      <c r="J91" s="145" t="s">
        <v>757</v>
      </c>
    </row>
    <row r="92" spans="1:10" ht="15" x14ac:dyDescent="0.25">
      <c r="A92" s="135">
        <v>42522</v>
      </c>
      <c r="B92" s="136" t="s">
        <v>549</v>
      </c>
      <c r="C92" s="136" t="s">
        <v>569</v>
      </c>
      <c r="D92" s="136" t="s">
        <v>620</v>
      </c>
      <c r="E92" s="137">
        <v>42446</v>
      </c>
      <c r="F92" s="136" t="s">
        <v>633</v>
      </c>
      <c r="G92" s="138" t="s">
        <v>634</v>
      </c>
      <c r="H92" s="142">
        <v>556.6</v>
      </c>
      <c r="I92" s="148" t="s">
        <v>786</v>
      </c>
      <c r="J92" s="145" t="s">
        <v>757</v>
      </c>
    </row>
    <row r="93" spans="1:10" ht="15" x14ac:dyDescent="0.25">
      <c r="A93" s="135">
        <v>42552</v>
      </c>
      <c r="B93" s="136" t="s">
        <v>596</v>
      </c>
      <c r="C93" s="136" t="s">
        <v>569</v>
      </c>
      <c r="D93" s="136" t="s">
        <v>620</v>
      </c>
      <c r="E93" s="137">
        <v>42446</v>
      </c>
      <c r="F93" s="136" t="s">
        <v>684</v>
      </c>
      <c r="G93" s="138" t="s">
        <v>685</v>
      </c>
      <c r="H93" s="142">
        <v>83</v>
      </c>
      <c r="I93" s="148" t="s">
        <v>786</v>
      </c>
      <c r="J93" s="145" t="s">
        <v>757</v>
      </c>
    </row>
    <row r="94" spans="1:10" ht="15" x14ac:dyDescent="0.25">
      <c r="A94" s="135">
        <v>42522</v>
      </c>
      <c r="B94" s="136" t="s">
        <v>549</v>
      </c>
      <c r="C94" s="136" t="s">
        <v>569</v>
      </c>
      <c r="D94" s="136" t="s">
        <v>620</v>
      </c>
      <c r="E94" s="137">
        <v>42446</v>
      </c>
      <c r="F94" s="136" t="s">
        <v>635</v>
      </c>
      <c r="G94" s="138" t="s">
        <v>636</v>
      </c>
      <c r="H94" s="142">
        <v>834.9</v>
      </c>
      <c r="I94" s="148" t="s">
        <v>787</v>
      </c>
      <c r="J94" s="145" t="s">
        <v>757</v>
      </c>
    </row>
    <row r="95" spans="1:10" ht="15" x14ac:dyDescent="0.25">
      <c r="A95" s="135">
        <v>42552</v>
      </c>
      <c r="B95" s="136" t="s">
        <v>596</v>
      </c>
      <c r="C95" s="136" t="s">
        <v>569</v>
      </c>
      <c r="D95" s="136" t="s">
        <v>620</v>
      </c>
      <c r="E95" s="137">
        <v>42446</v>
      </c>
      <c r="F95" s="136" t="s">
        <v>686</v>
      </c>
      <c r="G95" s="138" t="s">
        <v>687</v>
      </c>
      <c r="H95" s="142">
        <v>83</v>
      </c>
      <c r="I95" s="148" t="s">
        <v>787</v>
      </c>
      <c r="J95" s="145" t="s">
        <v>757</v>
      </c>
    </row>
    <row r="96" spans="1:10" ht="15" x14ac:dyDescent="0.25">
      <c r="A96" s="135">
        <v>42522</v>
      </c>
      <c r="B96" s="136" t="s">
        <v>549</v>
      </c>
      <c r="C96" s="136" t="s">
        <v>569</v>
      </c>
      <c r="D96" s="136" t="s">
        <v>620</v>
      </c>
      <c r="E96" s="137">
        <v>42446</v>
      </c>
      <c r="F96" s="136" t="s">
        <v>641</v>
      </c>
      <c r="G96" s="138" t="s">
        <v>642</v>
      </c>
      <c r="H96" s="142">
        <v>677.6</v>
      </c>
      <c r="I96" s="148" t="s">
        <v>790</v>
      </c>
      <c r="J96" s="145" t="s">
        <v>757</v>
      </c>
    </row>
    <row r="97" spans="1:10" ht="15" x14ac:dyDescent="0.25">
      <c r="A97" s="135">
        <v>42522</v>
      </c>
      <c r="B97" s="136" t="s">
        <v>531</v>
      </c>
      <c r="C97" s="136" t="s">
        <v>553</v>
      </c>
      <c r="D97" s="136" t="s">
        <v>532</v>
      </c>
      <c r="E97" s="137">
        <v>42522</v>
      </c>
      <c r="F97" s="136" t="s">
        <v>623</v>
      </c>
      <c r="G97" s="138" t="s">
        <v>624</v>
      </c>
      <c r="H97" s="142">
        <v>4250</v>
      </c>
      <c r="I97" s="143" t="s">
        <v>780</v>
      </c>
      <c r="J97" s="145" t="s">
        <v>756</v>
      </c>
    </row>
    <row r="98" spans="1:10" ht="15" x14ac:dyDescent="0.25">
      <c r="A98" s="135">
        <v>42583</v>
      </c>
      <c r="B98" s="136" t="s">
        <v>531</v>
      </c>
      <c r="C98" s="136" t="s">
        <v>569</v>
      </c>
      <c r="D98" s="136" t="s">
        <v>724</v>
      </c>
      <c r="E98" s="137">
        <v>42552</v>
      </c>
      <c r="F98" s="136" t="s">
        <v>725</v>
      </c>
      <c r="G98" s="138" t="s">
        <v>726</v>
      </c>
      <c r="H98" s="142">
        <v>177</v>
      </c>
      <c r="I98" s="143" t="s">
        <v>780</v>
      </c>
      <c r="J98" s="145" t="s">
        <v>808</v>
      </c>
    </row>
    <row r="99" spans="1:10" ht="15" x14ac:dyDescent="0.25">
      <c r="A99" s="135">
        <v>42522</v>
      </c>
      <c r="B99" s="136" t="s">
        <v>531</v>
      </c>
      <c r="C99" s="136" t="s">
        <v>553</v>
      </c>
      <c r="D99" s="136" t="s">
        <v>532</v>
      </c>
      <c r="E99" s="137">
        <v>42522</v>
      </c>
      <c r="F99" s="136" t="s">
        <v>625</v>
      </c>
      <c r="G99" s="138" t="s">
        <v>626</v>
      </c>
      <c r="H99" s="142">
        <v>4250</v>
      </c>
      <c r="I99" s="143" t="s">
        <v>781</v>
      </c>
      <c r="J99" s="145" t="s">
        <v>756</v>
      </c>
    </row>
    <row r="100" spans="1:10" ht="15" x14ac:dyDescent="0.25">
      <c r="A100" s="135">
        <v>42583</v>
      </c>
      <c r="B100" s="136" t="s">
        <v>531</v>
      </c>
      <c r="C100" s="136" t="s">
        <v>569</v>
      </c>
      <c r="D100" s="136" t="s">
        <v>724</v>
      </c>
      <c r="E100" s="137">
        <v>42552</v>
      </c>
      <c r="F100" s="136" t="s">
        <v>727</v>
      </c>
      <c r="G100" s="138" t="s">
        <v>728</v>
      </c>
      <c r="H100" s="142">
        <v>177</v>
      </c>
      <c r="I100" s="143" t="s">
        <v>781</v>
      </c>
      <c r="J100" s="145" t="s">
        <v>808</v>
      </c>
    </row>
    <row r="101" spans="1:10" ht="15" x14ac:dyDescent="0.25">
      <c r="A101" s="135">
        <v>42583</v>
      </c>
      <c r="B101" s="136" t="s">
        <v>531</v>
      </c>
      <c r="C101" s="136" t="s">
        <v>569</v>
      </c>
      <c r="D101" s="136" t="s">
        <v>724</v>
      </c>
      <c r="E101" s="137">
        <v>42552</v>
      </c>
      <c r="F101" s="136" t="s">
        <v>729</v>
      </c>
      <c r="G101" s="138" t="s">
        <v>730</v>
      </c>
      <c r="H101" s="142">
        <v>261.5</v>
      </c>
      <c r="I101" s="143" t="s">
        <v>809</v>
      </c>
      <c r="J101" s="145" t="s">
        <v>808</v>
      </c>
    </row>
    <row r="102" spans="1:10" ht="15" x14ac:dyDescent="0.25">
      <c r="A102" s="135">
        <v>42583</v>
      </c>
      <c r="B102" s="136" t="s">
        <v>531</v>
      </c>
      <c r="C102" s="136" t="s">
        <v>569</v>
      </c>
      <c r="D102" s="136" t="s">
        <v>532</v>
      </c>
      <c r="E102" s="137">
        <v>42522</v>
      </c>
      <c r="F102" s="136" t="s">
        <v>733</v>
      </c>
      <c r="G102" s="138" t="s">
        <v>734</v>
      </c>
      <c r="H102" s="142">
        <v>4482</v>
      </c>
      <c r="I102" s="143" t="s">
        <v>809</v>
      </c>
      <c r="J102" s="145" t="s">
        <v>756</v>
      </c>
    </row>
    <row r="103" spans="1:10" ht="15" x14ac:dyDescent="0.25">
      <c r="A103" s="135">
        <v>42552</v>
      </c>
      <c r="B103" s="136" t="s">
        <v>596</v>
      </c>
      <c r="C103" s="136" t="s">
        <v>569</v>
      </c>
      <c r="D103" s="136" t="s">
        <v>620</v>
      </c>
      <c r="E103" s="137">
        <v>42446</v>
      </c>
      <c r="F103" s="136" t="s">
        <v>692</v>
      </c>
      <c r="G103" s="138" t="s">
        <v>693</v>
      </c>
      <c r="H103" s="142">
        <v>1763.44</v>
      </c>
      <c r="I103" s="143" t="s">
        <v>800</v>
      </c>
      <c r="J103" s="145" t="s">
        <v>794</v>
      </c>
    </row>
    <row r="104" spans="1:10" ht="15" x14ac:dyDescent="0.25">
      <c r="A104" s="135">
        <v>42491</v>
      </c>
      <c r="B104" s="136" t="s">
        <v>588</v>
      </c>
      <c r="C104" s="136" t="s">
        <v>569</v>
      </c>
      <c r="D104" s="136" t="s">
        <v>570</v>
      </c>
      <c r="E104" s="137">
        <v>42444</v>
      </c>
      <c r="F104" s="136" t="s">
        <v>589</v>
      </c>
      <c r="G104" s="138" t="s">
        <v>590</v>
      </c>
      <c r="H104" s="142">
        <v>4598</v>
      </c>
      <c r="I104" s="148" t="s">
        <v>772</v>
      </c>
      <c r="J104" s="145" t="s">
        <v>757</v>
      </c>
    </row>
  </sheetData>
  <sortState ref="A4:J104">
    <sortCondition ref="I4:I104"/>
  </sortState>
  <mergeCells count="2">
    <mergeCell ref="A1:H1"/>
    <mergeCell ref="A2:H2"/>
  </mergeCells>
  <hyperlinks>
    <hyperlink ref="G66" r:id="rId1"/>
    <hyperlink ref="G50" r:id="rId2"/>
    <hyperlink ref="G56" r:id="rId3"/>
    <hyperlink ref="G61" r:id="rId4"/>
    <hyperlink ref="G22" r:id="rId5"/>
    <hyperlink ref="G28" r:id="rId6"/>
    <hyperlink ref="G79" r:id="rId7"/>
    <hyperlink ref="G41" r:id="rId8"/>
    <hyperlink ref="G71" r:id="rId9"/>
    <hyperlink ref="G15" r:id="rId10"/>
    <hyperlink ref="G4" r:id="rId11"/>
    <hyperlink ref="G11" r:id="rId12"/>
    <hyperlink ref="G67" r:id="rId13"/>
    <hyperlink ref="G46" r:id="rId14"/>
    <hyperlink ref="G47" r:id="rId15"/>
    <hyperlink ref="G102" r:id="rId16"/>
    <hyperlink ref="G57" r:id="rId17"/>
    <hyperlink ref="G74" r:id="rId18"/>
    <hyperlink ref="G51" r:id="rId19"/>
    <hyperlink ref="G62" r:id="rId20"/>
    <hyperlink ref="G52" r:id="rId21"/>
    <hyperlink ref="G73" r:id="rId22"/>
    <hyperlink ref="G7" r:id="rId23"/>
    <hyperlink ref="G87" r:id="rId24"/>
    <hyperlink ref="G75" r:id="rId25"/>
    <hyperlink ref="G10" r:id="rId26"/>
    <hyperlink ref="G29" r:id="rId27"/>
    <hyperlink ref="G34" r:id="rId28"/>
    <hyperlink ref="G104" r:id="rId29"/>
    <hyperlink ref="G14" r:id="rId30"/>
    <hyperlink ref="G85" r:id="rId31"/>
    <hyperlink ref="G21" r:id="rId32"/>
    <hyperlink ref="G30" r:id="rId33"/>
    <hyperlink ref="G42" r:id="rId34"/>
    <hyperlink ref="G13" r:id="rId35"/>
    <hyperlink ref="G44" r:id="rId36"/>
    <hyperlink ref="G48" r:id="rId37"/>
    <hyperlink ref="G86" r:id="rId38"/>
    <hyperlink ref="G58" r:id="rId39"/>
    <hyperlink ref="G63" r:id="rId40"/>
    <hyperlink ref="G5" r:id="rId41"/>
    <hyperlink ref="G23" r:id="rId42"/>
    <hyperlink ref="G97" r:id="rId43"/>
    <hyperlink ref="G99" r:id="rId44"/>
    <hyperlink ref="G77" r:id="rId45"/>
    <hyperlink ref="G88" r:id="rId46"/>
    <hyperlink ref="G90" r:id="rId47"/>
    <hyperlink ref="G92" r:id="rId48"/>
    <hyperlink ref="G94" r:id="rId49"/>
    <hyperlink ref="G20" r:id="rId50"/>
    <hyperlink ref="G76" r:id="rId51"/>
    <hyperlink ref="G96" r:id="rId52"/>
    <hyperlink ref="G81" r:id="rId53"/>
    <hyperlink ref="G83" r:id="rId54"/>
    <hyperlink ref="G84" r:id="rId55"/>
    <hyperlink ref="G45" r:id="rId56"/>
    <hyperlink ref="G43" r:id="rId57"/>
    <hyperlink ref="G16" r:id="rId58"/>
    <hyperlink ref="G17" r:id="rId59"/>
    <hyperlink ref="G18" r:id="rId60"/>
    <hyperlink ref="G31" r:id="rId61"/>
    <hyperlink ref="G32" r:id="rId62"/>
    <hyperlink ref="G27" r:id="rId63"/>
    <hyperlink ref="G70" r:id="rId64"/>
    <hyperlink ref="G6" r:id="rId65"/>
    <hyperlink ref="G24" r:id="rId66"/>
    <hyperlink ref="G12" r:id="rId67"/>
    <hyperlink ref="G35" r:id="rId68"/>
    <hyperlink ref="G36" r:id="rId69"/>
    <hyperlink ref="G37" r:id="rId70"/>
    <hyperlink ref="G38" r:id="rId71"/>
    <hyperlink ref="G89" r:id="rId72"/>
    <hyperlink ref="G93" r:id="rId73"/>
    <hyperlink ref="G95" r:id="rId74"/>
    <hyperlink ref="G25" r:id="rId75"/>
    <hyperlink ref="G78" r:id="rId76"/>
    <hyperlink ref="G103" r:id="rId77"/>
    <hyperlink ref="G33" r:id="rId78"/>
    <hyperlink ref="G91" r:id="rId79"/>
    <hyperlink ref="G80" r:id="rId80"/>
    <hyperlink ref="G53" r:id="rId81"/>
    <hyperlink ref="G68" r:id="rId82"/>
    <hyperlink ref="G64" r:id="rId83"/>
    <hyperlink ref="G59" r:id="rId84"/>
    <hyperlink ref="G54" r:id="rId85"/>
    <hyperlink ref="G49" r:id="rId86"/>
    <hyperlink ref="G69" r:id="rId87"/>
    <hyperlink ref="G60" r:id="rId88"/>
    <hyperlink ref="G65" r:id="rId89"/>
    <hyperlink ref="G55" r:id="rId90"/>
    <hyperlink ref="G26" r:id="rId91"/>
    <hyperlink ref="G98" r:id="rId92"/>
    <hyperlink ref="G100" r:id="rId93"/>
    <hyperlink ref="G101" r:id="rId94"/>
    <hyperlink ref="G8" r:id="rId95"/>
    <hyperlink ref="G9" r:id="rId96"/>
    <hyperlink ref="G72" r:id="rId97"/>
    <hyperlink ref="G82" r:id="rId98"/>
    <hyperlink ref="G39" r:id="rId99"/>
    <hyperlink ref="G40" r:id="rId100"/>
    <hyperlink ref="G19" r:id="rId101"/>
  </hyperlinks>
  <pageMargins left="0.7" right="0.7" top="0.75" bottom="0.75" header="0.3" footer="0.3"/>
  <pageSetup paperSize="8" scale="80" fitToHeight="0" orientation="landscape" r:id="rId1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BR10"/>
  <sheetViews>
    <sheetView workbookViewId="0">
      <selection activeCell="A29" sqref="A29"/>
    </sheetView>
  </sheetViews>
  <sheetFormatPr defaultRowHeight="15" x14ac:dyDescent="0.25"/>
  <cols>
    <col min="1" max="1" width="11.5703125" customWidth="1"/>
    <col min="2" max="2" width="79.7109375" bestFit="1" customWidth="1"/>
    <col min="3" max="3" width="10" bestFit="1" customWidth="1"/>
    <col min="4" max="4" width="12.85546875" bestFit="1" customWidth="1"/>
    <col min="5" max="5" width="38.28515625" bestFit="1" customWidth="1"/>
    <col min="12" max="12" width="38.28515625" bestFit="1" customWidth="1"/>
  </cols>
  <sheetData>
    <row r="4" spans="1:70" s="2" customFormat="1" x14ac:dyDescent="0.25">
      <c r="A4" s="53" t="s">
        <v>817</v>
      </c>
      <c r="B4" s="42" t="s">
        <v>205</v>
      </c>
      <c r="C4" s="42"/>
      <c r="D4" s="61"/>
      <c r="E4" s="41"/>
      <c r="F4" s="46" t="e">
        <f>#REF!+#REF!+#REF!+#REF!+#REF!+#REF!+#REF!+#REF!+#REF!+#REF!+#REF!</f>
        <v>#REF!</v>
      </c>
      <c r="G4" s="41"/>
      <c r="H4" s="41"/>
      <c r="I4" s="41"/>
      <c r="J4" s="41"/>
      <c r="K4" s="41"/>
      <c r="L4" s="41"/>
      <c r="M4" s="5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51"/>
      <c r="AE4" s="43"/>
      <c r="AF4" s="43"/>
      <c r="AG4" s="43"/>
      <c r="AH4" s="44"/>
      <c r="AI4" s="43"/>
      <c r="AJ4" s="45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</row>
    <row r="5" spans="1:70" s="2" customFormat="1" ht="30" x14ac:dyDescent="0.25">
      <c r="A5" s="52"/>
      <c r="B5" s="19" t="s">
        <v>815</v>
      </c>
      <c r="C5" s="19" t="s">
        <v>344</v>
      </c>
      <c r="D5" s="68"/>
      <c r="E5" s="39" t="s">
        <v>816</v>
      </c>
      <c r="F5" s="40"/>
      <c r="H5" s="20" t="s">
        <v>43</v>
      </c>
      <c r="L5" s="2" t="s">
        <v>422</v>
      </c>
      <c r="M5" s="77" t="s">
        <v>7</v>
      </c>
      <c r="N5" s="31"/>
      <c r="O5" s="32"/>
      <c r="P5" s="33"/>
      <c r="Q5" s="32"/>
      <c r="R5" s="69"/>
      <c r="S5" s="32"/>
      <c r="T5" s="33"/>
      <c r="U5" s="33"/>
      <c r="V5" s="33"/>
      <c r="W5" s="33"/>
      <c r="X5" s="33"/>
      <c r="Y5" s="33"/>
      <c r="Z5" s="20"/>
      <c r="AA5" s="20"/>
      <c r="AB5" s="13"/>
      <c r="AC5" s="20"/>
      <c r="AD5" s="70"/>
      <c r="AI5" s="68"/>
      <c r="AL5" s="38"/>
      <c r="AO5" s="64"/>
      <c r="AP5" s="71"/>
      <c r="AQ5" s="71"/>
      <c r="AS5" s="8"/>
      <c r="AT5" s="8"/>
      <c r="AU5" s="8"/>
    </row>
    <row r="6" spans="1:70" s="2" customFormat="1" ht="60" x14ac:dyDescent="0.25">
      <c r="A6" s="52"/>
      <c r="B6" s="19" t="s">
        <v>185</v>
      </c>
      <c r="C6" s="19" t="s">
        <v>344</v>
      </c>
      <c r="D6" s="68" t="s">
        <v>358</v>
      </c>
      <c r="E6" s="39" t="s">
        <v>455</v>
      </c>
      <c r="F6" s="40">
        <v>737.32</v>
      </c>
      <c r="H6" s="20" t="s">
        <v>43</v>
      </c>
      <c r="L6" s="2" t="s">
        <v>422</v>
      </c>
      <c r="M6" s="77" t="s">
        <v>7</v>
      </c>
      <c r="N6" s="30"/>
      <c r="O6" s="36"/>
      <c r="P6" s="33"/>
      <c r="Q6" s="32"/>
      <c r="R6" s="32"/>
      <c r="S6" s="32"/>
      <c r="T6" s="33"/>
      <c r="U6" s="33"/>
      <c r="V6" s="33"/>
      <c r="W6" s="33"/>
      <c r="X6" s="33"/>
      <c r="Y6" s="33"/>
      <c r="Z6" s="20" t="s">
        <v>364</v>
      </c>
      <c r="AA6" s="20" t="s">
        <v>362</v>
      </c>
      <c r="AB6" s="14"/>
      <c r="AC6" s="20" t="s">
        <v>370</v>
      </c>
      <c r="AD6" s="70" t="s">
        <v>369</v>
      </c>
      <c r="AI6" s="68" t="s">
        <v>166</v>
      </c>
      <c r="AL6" s="38" t="s">
        <v>166</v>
      </c>
      <c r="AO6" s="64" t="s">
        <v>374</v>
      </c>
      <c r="AP6" s="38" t="s">
        <v>378</v>
      </c>
      <c r="AQ6" s="71" t="s">
        <v>376</v>
      </c>
      <c r="AS6" s="8" t="s">
        <v>380</v>
      </c>
      <c r="AT6" s="8" t="s">
        <v>380</v>
      </c>
      <c r="AU6" s="8" t="s">
        <v>381</v>
      </c>
    </row>
    <row r="7" spans="1:70" s="2" customFormat="1" ht="45" x14ac:dyDescent="0.25">
      <c r="A7" s="52"/>
      <c r="B7" s="19" t="s">
        <v>186</v>
      </c>
      <c r="C7" s="19" t="s">
        <v>342</v>
      </c>
      <c r="D7" s="68" t="s">
        <v>358</v>
      </c>
      <c r="E7" s="73" t="s">
        <v>475</v>
      </c>
      <c r="F7" s="50">
        <v>576.07000000000005</v>
      </c>
      <c r="H7" s="2" t="s">
        <v>136</v>
      </c>
      <c r="L7" s="2" t="s">
        <v>414</v>
      </c>
      <c r="M7" s="77" t="s">
        <v>7</v>
      </c>
      <c r="N7" s="75" t="s">
        <v>413</v>
      </c>
      <c r="O7" s="36" t="s">
        <v>110</v>
      </c>
      <c r="P7" s="33"/>
      <c r="Q7" s="32" t="s">
        <v>415</v>
      </c>
      <c r="R7" s="32" t="s">
        <v>449</v>
      </c>
      <c r="S7" s="32"/>
      <c r="T7" s="33"/>
      <c r="U7" s="33"/>
      <c r="V7" s="33"/>
      <c r="W7" s="33"/>
      <c r="X7" s="33"/>
      <c r="Y7" s="33"/>
      <c r="Z7" s="20" t="s">
        <v>364</v>
      </c>
      <c r="AA7" s="20" t="s">
        <v>362</v>
      </c>
      <c r="AB7" s="14"/>
      <c r="AC7" s="20" t="s">
        <v>370</v>
      </c>
      <c r="AD7" s="70" t="s">
        <v>369</v>
      </c>
      <c r="AI7" s="68" t="s">
        <v>166</v>
      </c>
      <c r="AL7" s="38" t="s">
        <v>166</v>
      </c>
      <c r="AO7" s="64" t="s">
        <v>374</v>
      </c>
      <c r="AP7" s="38" t="s">
        <v>378</v>
      </c>
      <c r="AQ7" s="71" t="s">
        <v>376</v>
      </c>
      <c r="AS7" s="8" t="s">
        <v>380</v>
      </c>
      <c r="AT7" s="8" t="s">
        <v>380</v>
      </c>
      <c r="AU7" s="8" t="s">
        <v>381</v>
      </c>
    </row>
    <row r="8" spans="1:70" s="2" customFormat="1" ht="31.5" x14ac:dyDescent="0.25">
      <c r="A8" s="52">
        <v>26</v>
      </c>
      <c r="B8" s="2" t="s">
        <v>187</v>
      </c>
      <c r="C8" s="2" t="s">
        <v>342</v>
      </c>
      <c r="D8" s="68" t="s">
        <v>358</v>
      </c>
      <c r="E8" s="74" t="s">
        <v>460</v>
      </c>
      <c r="F8" s="2">
        <v>1091.33</v>
      </c>
      <c r="H8" s="20" t="s">
        <v>57</v>
      </c>
      <c r="L8" s="2" t="s">
        <v>416</v>
      </c>
      <c r="M8" s="77" t="s">
        <v>7</v>
      </c>
      <c r="N8" s="31" t="s">
        <v>413</v>
      </c>
      <c r="O8" s="32" t="s">
        <v>110</v>
      </c>
      <c r="P8" s="33"/>
      <c r="Q8" s="32" t="s">
        <v>415</v>
      </c>
      <c r="R8" s="32"/>
      <c r="S8" s="32"/>
      <c r="T8" s="33"/>
      <c r="U8" s="33"/>
      <c r="V8" s="33"/>
      <c r="W8" s="33"/>
      <c r="X8" s="33"/>
      <c r="Y8" s="33"/>
      <c r="Z8" s="20" t="s">
        <v>364</v>
      </c>
      <c r="AA8" s="20" t="s">
        <v>362</v>
      </c>
      <c r="AB8" s="13"/>
      <c r="AC8" s="20" t="s">
        <v>370</v>
      </c>
      <c r="AD8" s="70" t="s">
        <v>369</v>
      </c>
      <c r="AI8" s="68" t="s">
        <v>166</v>
      </c>
      <c r="AJ8" s="7"/>
      <c r="AK8" s="7"/>
      <c r="AL8" s="38" t="s">
        <v>166</v>
      </c>
      <c r="AM8" s="7"/>
      <c r="AN8" s="7"/>
      <c r="AO8" s="64" t="s">
        <v>374</v>
      </c>
      <c r="AP8" s="38" t="s">
        <v>378</v>
      </c>
      <c r="AQ8" s="71" t="s">
        <v>376</v>
      </c>
      <c r="AR8" s="7"/>
      <c r="AS8" s="8" t="s">
        <v>380</v>
      </c>
      <c r="AT8" s="8" t="s">
        <v>380</v>
      </c>
      <c r="AU8" s="8" t="s">
        <v>381</v>
      </c>
    </row>
    <row r="9" spans="1:70" s="765" customFormat="1" ht="150" x14ac:dyDescent="0.25">
      <c r="A9" s="927"/>
      <c r="B9" s="910"/>
      <c r="C9" s="924"/>
      <c r="D9" s="84" t="s">
        <v>348</v>
      </c>
      <c r="E9" s="910"/>
      <c r="F9" s="865" t="s">
        <v>934</v>
      </c>
      <c r="G9" s="859" t="s">
        <v>348</v>
      </c>
      <c r="H9" s="933"/>
      <c r="I9" s="846" t="s">
        <v>476</v>
      </c>
      <c r="J9" s="932" t="s">
        <v>1257</v>
      </c>
      <c r="K9" s="923">
        <v>628.58000000000004</v>
      </c>
      <c r="L9" s="846"/>
      <c r="M9" s="846"/>
      <c r="N9" s="846"/>
      <c r="O9" s="846"/>
      <c r="P9" s="846" t="s">
        <v>136</v>
      </c>
      <c r="Q9" s="932" t="s">
        <v>859</v>
      </c>
      <c r="R9" s="796" t="s">
        <v>166</v>
      </c>
      <c r="S9" s="835"/>
      <c r="T9" s="835"/>
      <c r="U9" s="846"/>
      <c r="V9" s="846" t="s">
        <v>854</v>
      </c>
      <c r="W9" s="866" t="s">
        <v>949</v>
      </c>
      <c r="X9" s="846" t="s">
        <v>418</v>
      </c>
      <c r="Y9" s="856" t="s">
        <v>887</v>
      </c>
      <c r="Z9" s="846"/>
      <c r="AA9" s="846" t="s">
        <v>424</v>
      </c>
      <c r="AB9" s="846"/>
      <c r="AC9" s="940" t="s">
        <v>397</v>
      </c>
      <c r="AD9" s="846" t="s">
        <v>441</v>
      </c>
      <c r="AE9" s="867">
        <v>16773.75</v>
      </c>
      <c r="AF9" s="868"/>
      <c r="AG9" s="839" t="s">
        <v>1350</v>
      </c>
      <c r="AH9" s="839" t="s">
        <v>1349</v>
      </c>
      <c r="AI9" s="839" t="s">
        <v>859</v>
      </c>
      <c r="AJ9" s="854" t="s">
        <v>364</v>
      </c>
      <c r="AK9" s="854" t="s">
        <v>362</v>
      </c>
      <c r="AL9" s="766" t="s">
        <v>37</v>
      </c>
      <c r="AM9" s="854" t="s">
        <v>370</v>
      </c>
      <c r="AN9" s="855" t="s">
        <v>369</v>
      </c>
      <c r="AO9" s="846" t="s">
        <v>859</v>
      </c>
      <c r="AP9" s="800" t="s">
        <v>166</v>
      </c>
      <c r="AQ9" s="800" t="s">
        <v>1117</v>
      </c>
      <c r="AR9" s="857" t="s">
        <v>166</v>
      </c>
      <c r="AS9" s="826" t="s">
        <v>166</v>
      </c>
      <c r="AT9" s="826" t="s">
        <v>166</v>
      </c>
      <c r="AU9" s="859" t="s">
        <v>166</v>
      </c>
      <c r="AV9" s="826" t="s">
        <v>166</v>
      </c>
      <c r="AW9" s="826" t="s">
        <v>166</v>
      </c>
      <c r="AX9" s="856"/>
      <c r="AY9" s="860" t="s">
        <v>374</v>
      </c>
      <c r="AZ9" s="859" t="s">
        <v>378</v>
      </c>
      <c r="BA9" s="861" t="s">
        <v>376</v>
      </c>
      <c r="BB9" s="938" t="s">
        <v>1257</v>
      </c>
      <c r="BC9" s="854" t="s">
        <v>380</v>
      </c>
      <c r="BD9" s="854" t="s">
        <v>380</v>
      </c>
      <c r="BE9" s="854" t="s">
        <v>381</v>
      </c>
    </row>
    <row r="10" spans="1:70" s="765" customFormat="1" ht="150" x14ac:dyDescent="0.25">
      <c r="A10" s="925"/>
      <c r="B10" s="922" t="s">
        <v>1257</v>
      </c>
      <c r="C10" s="922" t="s">
        <v>1257</v>
      </c>
      <c r="D10" s="922" t="s">
        <v>1257</v>
      </c>
      <c r="E10" s="922" t="s">
        <v>1257</v>
      </c>
      <c r="F10" s="842" t="s">
        <v>919</v>
      </c>
      <c r="G10" s="843" t="s">
        <v>1027</v>
      </c>
      <c r="H10" s="843"/>
      <c r="I10" s="844" t="s">
        <v>188</v>
      </c>
      <c r="J10" s="844" t="s">
        <v>859</v>
      </c>
      <c r="K10" s="845">
        <v>160</v>
      </c>
      <c r="L10" s="845"/>
      <c r="M10" s="845"/>
      <c r="N10" s="845"/>
      <c r="O10" s="846"/>
      <c r="P10" s="846"/>
      <c r="Q10" s="846" t="s">
        <v>859</v>
      </c>
      <c r="R10" s="796"/>
      <c r="S10" s="846"/>
      <c r="T10" s="846"/>
      <c r="U10" s="846" t="s">
        <v>478</v>
      </c>
      <c r="V10" s="846" t="s">
        <v>407</v>
      </c>
      <c r="W10" s="847" t="s">
        <v>948</v>
      </c>
      <c r="X10" s="848"/>
      <c r="Y10" s="849" t="s">
        <v>487</v>
      </c>
      <c r="Z10" s="850" t="s">
        <v>5</v>
      </c>
      <c r="AA10" s="849" t="s">
        <v>408</v>
      </c>
      <c r="AB10" s="849"/>
      <c r="AC10" s="851">
        <v>23400</v>
      </c>
      <c r="AD10" s="850" t="s">
        <v>5</v>
      </c>
      <c r="AE10" s="850">
        <v>1627.31</v>
      </c>
      <c r="AF10" s="852"/>
      <c r="AG10" s="853" t="s">
        <v>1350</v>
      </c>
      <c r="AH10" s="853" t="s">
        <v>1349</v>
      </c>
      <c r="AI10" s="853" t="s">
        <v>859</v>
      </c>
      <c r="AJ10" s="854" t="s">
        <v>364</v>
      </c>
      <c r="AK10" s="854" t="s">
        <v>362</v>
      </c>
      <c r="AL10" s="854" t="s">
        <v>37</v>
      </c>
      <c r="AM10" s="854" t="s">
        <v>370</v>
      </c>
      <c r="AN10" s="855" t="s">
        <v>369</v>
      </c>
      <c r="AO10" s="846" t="s">
        <v>1257</v>
      </c>
      <c r="AP10" s="856"/>
      <c r="AQ10" s="856"/>
      <c r="AR10" s="857" t="s">
        <v>166</v>
      </c>
      <c r="AS10" s="858"/>
      <c r="AT10" s="858"/>
      <c r="AU10" s="859" t="s">
        <v>166</v>
      </c>
      <c r="AV10" s="858"/>
      <c r="AW10" s="858"/>
      <c r="AX10" s="858"/>
      <c r="AY10" s="860" t="s">
        <v>374</v>
      </c>
      <c r="AZ10" s="859" t="s">
        <v>378</v>
      </c>
      <c r="BA10" s="861" t="s">
        <v>376</v>
      </c>
      <c r="BB10" s="937"/>
      <c r="BC10" s="854" t="s">
        <v>380</v>
      </c>
      <c r="BD10" s="854" t="s">
        <v>380</v>
      </c>
      <c r="BE10" s="854" t="s">
        <v>381</v>
      </c>
      <c r="BF10" s="856"/>
      <c r="BG10" s="856"/>
      <c r="BH10" s="856"/>
      <c r="BI10" s="856"/>
      <c r="BJ10" s="856"/>
      <c r="BK10" s="862">
        <v>42626</v>
      </c>
    </row>
  </sheetData>
  <conditionalFormatting sqref="M5:M8 N6:O7">
    <cfRule type="cellIs" priority="2" stopIfTrue="1" operator="equal">
      <formula>"yes"</formula>
    </cfRule>
  </conditionalFormatting>
  <conditionalFormatting sqref="W10">
    <cfRule type="cellIs" priority="1" stopIfTrue="1" operator="equal">
      <formula>"yes"</formula>
    </cfRule>
  </conditionalFormatting>
  <hyperlinks>
    <hyperlink ref="AJ4" r:id="rId1" display="Click Here"/>
    <hyperlink ref="D6" r:id="rId2"/>
    <hyperlink ref="D7" r:id="rId3"/>
    <hyperlink ref="D8" r:id="rId4"/>
    <hyperlink ref="AQ5:AQ8" r:id="rId5" display="Affinity Water"/>
    <hyperlink ref="AI5:AI8" r:id="rId6" display="Click Here"/>
    <hyperlink ref="AL5:AL8" r:id="rId7" display="Click Here"/>
    <hyperlink ref="BA9" r:id="rId8"/>
    <hyperlink ref="G9" r:id="rId9"/>
    <hyperlink ref="R9" r:id="rId10" display="..\..\DRAWINGS ALL SITES\2016 DWG and PDF's\PDF CAD Drawings\Bedford &amp; Luton"/>
    <hyperlink ref="AP9" r:id="rId11"/>
    <hyperlink ref="AW9" r:id="rId12"/>
    <hyperlink ref="AV9" r:id="rId13"/>
    <hyperlink ref="AS9" r:id="rId14"/>
    <hyperlink ref="AQ9" r:id="rId15"/>
    <hyperlink ref="AT9" r:id="rId16"/>
    <hyperlink ref="BA10" r:id="rId17"/>
    <hyperlink ref="AZ10" r:id="rId18"/>
    <hyperlink ref="G10" r:id="rId19"/>
  </hyperlinks>
  <pageMargins left="0.7" right="0.7" top="0.75" bottom="0.75" header="0.3" footer="0.3"/>
  <pageSetup paperSize="9" orientation="portrait" horizontalDpi="90" verticalDpi="90" r:id="rId2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21"/>
  <sheetViews>
    <sheetView topLeftCell="A7" workbookViewId="0">
      <selection activeCell="A29" sqref="A29"/>
    </sheetView>
  </sheetViews>
  <sheetFormatPr defaultRowHeight="15" x14ac:dyDescent="0.25"/>
  <cols>
    <col min="2" max="2" width="80.85546875" bestFit="1" customWidth="1"/>
    <col min="4" max="4" width="39.85546875" bestFit="1" customWidth="1"/>
    <col min="5" max="5" width="30.5703125" bestFit="1" customWidth="1"/>
    <col min="10" max="10" width="9.85546875" bestFit="1" customWidth="1"/>
    <col min="11" max="11" width="14.7109375" bestFit="1" customWidth="1"/>
    <col min="12" max="12" width="29.85546875" bestFit="1" customWidth="1"/>
    <col min="13" max="13" width="12.85546875" bestFit="1" customWidth="1"/>
    <col min="14" max="14" width="15.5703125" bestFit="1" customWidth="1"/>
    <col min="17" max="17" width="15.5703125" bestFit="1" customWidth="1"/>
    <col min="19" max="19" width="33.28515625" bestFit="1" customWidth="1"/>
    <col min="20" max="20" width="8" bestFit="1" customWidth="1"/>
    <col min="21" max="21" width="21.7109375" customWidth="1"/>
  </cols>
  <sheetData>
    <row r="4" spans="1:21" ht="45" x14ac:dyDescent="0.25">
      <c r="A4" s="58"/>
      <c r="B4" s="47" t="s">
        <v>221</v>
      </c>
      <c r="C4" s="47" t="s">
        <v>223</v>
      </c>
      <c r="D4" s="66" t="s">
        <v>222</v>
      </c>
      <c r="E4" s="47" t="s">
        <v>212</v>
      </c>
      <c r="F4" s="47" t="s">
        <v>0</v>
      </c>
      <c r="G4" s="48" t="s">
        <v>1</v>
      </c>
      <c r="H4" s="48" t="s">
        <v>213</v>
      </c>
      <c r="I4" s="48" t="s">
        <v>210</v>
      </c>
      <c r="J4" s="48" t="s">
        <v>211</v>
      </c>
      <c r="K4" s="48" t="s">
        <v>236</v>
      </c>
      <c r="L4" s="165" t="s">
        <v>235</v>
      </c>
      <c r="M4" s="147" t="s">
        <v>214</v>
      </c>
      <c r="N4" s="146" t="s">
        <v>215</v>
      </c>
      <c r="O4" s="146" t="s">
        <v>216</v>
      </c>
      <c r="P4" s="146" t="s">
        <v>217</v>
      </c>
      <c r="Q4" s="147" t="s">
        <v>365</v>
      </c>
      <c r="R4" s="49" t="s">
        <v>232</v>
      </c>
      <c r="S4" s="156" t="s">
        <v>218</v>
      </c>
      <c r="T4" s="157" t="s">
        <v>219</v>
      </c>
      <c r="U4" s="157" t="s">
        <v>220</v>
      </c>
    </row>
    <row r="5" spans="1:21" x14ac:dyDescent="0.25">
      <c r="A5" s="51" t="s">
        <v>234</v>
      </c>
      <c r="B5" s="42" t="s">
        <v>202</v>
      </c>
      <c r="C5" s="42"/>
      <c r="D5" s="61"/>
      <c r="E5" s="41"/>
      <c r="F5" s="41"/>
      <c r="G5" s="41"/>
      <c r="H5" s="41"/>
      <c r="I5" s="41"/>
      <c r="J5" s="41"/>
      <c r="K5" s="41"/>
      <c r="L5" s="150"/>
      <c r="M5" s="41"/>
      <c r="N5" s="41"/>
      <c r="O5" s="182"/>
      <c r="P5" s="41"/>
      <c r="Q5" s="182"/>
      <c r="R5" s="182"/>
      <c r="S5" s="184"/>
      <c r="T5" s="184"/>
      <c r="U5" s="184"/>
    </row>
    <row r="6" spans="1:21" ht="150" x14ac:dyDescent="0.25">
      <c r="A6" s="246">
        <v>166</v>
      </c>
      <c r="B6" s="256" t="s">
        <v>2</v>
      </c>
      <c r="C6" s="172" t="s">
        <v>224</v>
      </c>
      <c r="D6" s="173" t="s">
        <v>226</v>
      </c>
      <c r="E6" s="172" t="s">
        <v>3</v>
      </c>
      <c r="F6" s="172">
        <v>5630</v>
      </c>
      <c r="G6" s="172">
        <v>0.6</v>
      </c>
      <c r="H6" s="172" t="s">
        <v>4</v>
      </c>
      <c r="I6" s="172" t="s">
        <v>5</v>
      </c>
      <c r="J6" s="173" t="s">
        <v>166</v>
      </c>
      <c r="K6" s="228" t="s">
        <v>240</v>
      </c>
      <c r="L6" s="227" t="s">
        <v>6</v>
      </c>
      <c r="M6" s="172" t="s">
        <v>856</v>
      </c>
      <c r="N6" s="254">
        <v>39903</v>
      </c>
      <c r="O6" s="183" t="s">
        <v>8</v>
      </c>
      <c r="P6" s="248" t="s">
        <v>857</v>
      </c>
      <c r="Q6" s="249">
        <v>76061</v>
      </c>
      <c r="R6" s="198"/>
      <c r="S6" s="208" t="s">
        <v>831</v>
      </c>
      <c r="T6" s="216"/>
      <c r="U6" s="250"/>
    </row>
    <row r="7" spans="1:21" ht="30" x14ac:dyDescent="0.25">
      <c r="A7" s="171"/>
      <c r="B7" s="257" t="s">
        <v>12</v>
      </c>
      <c r="C7" s="172" t="s">
        <v>224</v>
      </c>
      <c r="D7" s="173" t="s">
        <v>226</v>
      </c>
      <c r="E7" s="172"/>
      <c r="F7" s="172"/>
      <c r="G7" s="172">
        <v>0.14000000000000001</v>
      </c>
      <c r="H7" s="172"/>
      <c r="I7" s="172"/>
      <c r="J7" s="173" t="s">
        <v>166</v>
      </c>
      <c r="K7" s="228" t="s">
        <v>240</v>
      </c>
      <c r="L7" s="227" t="s">
        <v>6</v>
      </c>
      <c r="M7" s="181" t="s">
        <v>13</v>
      </c>
      <c r="N7" s="252">
        <v>38820</v>
      </c>
      <c r="O7" s="186" t="s">
        <v>14</v>
      </c>
      <c r="P7" s="255" t="s">
        <v>859</v>
      </c>
      <c r="Q7" s="204">
        <v>74978</v>
      </c>
      <c r="R7" s="199"/>
      <c r="S7" s="209" t="s">
        <v>831</v>
      </c>
      <c r="T7" s="217"/>
      <c r="U7" s="261"/>
    </row>
    <row r="8" spans="1:21" ht="60" x14ac:dyDescent="0.25">
      <c r="A8" s="171"/>
      <c r="B8" s="257" t="s">
        <v>15</v>
      </c>
      <c r="C8" s="172" t="s">
        <v>224</v>
      </c>
      <c r="D8" s="173" t="s">
        <v>226</v>
      </c>
      <c r="E8" s="172" t="s">
        <v>16</v>
      </c>
      <c r="F8" s="172">
        <v>540</v>
      </c>
      <c r="G8" s="172"/>
      <c r="H8" s="172" t="s">
        <v>17</v>
      </c>
      <c r="I8" s="172"/>
      <c r="J8" s="173" t="s">
        <v>166</v>
      </c>
      <c r="K8" s="229"/>
      <c r="L8" s="227" t="s">
        <v>6</v>
      </c>
      <c r="M8" s="251" t="s">
        <v>858</v>
      </c>
      <c r="N8" s="253" t="s">
        <v>18</v>
      </c>
      <c r="O8" s="186"/>
      <c r="P8" s="255" t="s">
        <v>859</v>
      </c>
      <c r="Q8" s="253" t="s">
        <v>18</v>
      </c>
      <c r="R8" s="199"/>
      <c r="S8" s="209" t="s">
        <v>831</v>
      </c>
      <c r="T8" s="217"/>
      <c r="U8" s="261"/>
    </row>
    <row r="9" spans="1:21" ht="60" x14ac:dyDescent="0.25">
      <c r="A9" s="171"/>
      <c r="B9" s="257" t="s">
        <v>192</v>
      </c>
      <c r="C9" s="172" t="s">
        <v>224</v>
      </c>
      <c r="D9" s="173" t="s">
        <v>226</v>
      </c>
      <c r="E9" s="172" t="s">
        <v>65</v>
      </c>
      <c r="F9" s="172"/>
      <c r="G9" s="172"/>
      <c r="H9" s="172" t="s">
        <v>17</v>
      </c>
      <c r="I9" s="172"/>
      <c r="J9" s="173" t="s">
        <v>166</v>
      </c>
      <c r="K9" s="228" t="s">
        <v>382</v>
      </c>
      <c r="L9" s="227" t="s">
        <v>6</v>
      </c>
      <c r="M9" s="251" t="s">
        <v>858</v>
      </c>
      <c r="N9" s="252" t="s">
        <v>18</v>
      </c>
      <c r="O9" s="188"/>
      <c r="P9" s="255" t="s">
        <v>859</v>
      </c>
      <c r="Q9" s="252" t="s">
        <v>18</v>
      </c>
      <c r="R9" s="200"/>
      <c r="S9" s="210" t="s">
        <v>820</v>
      </c>
      <c r="T9" s="218"/>
      <c r="U9" s="262"/>
    </row>
    <row r="10" spans="1:21" ht="60" x14ac:dyDescent="0.25">
      <c r="A10" s="171"/>
      <c r="B10" s="257" t="s">
        <v>19</v>
      </c>
      <c r="C10" s="172" t="s">
        <v>224</v>
      </c>
      <c r="D10" s="173" t="s">
        <v>226</v>
      </c>
      <c r="E10" s="174" t="s">
        <v>20</v>
      </c>
      <c r="F10" s="172">
        <v>2184</v>
      </c>
      <c r="G10" s="172"/>
      <c r="H10" s="172" t="s">
        <v>17</v>
      </c>
      <c r="I10" s="172" t="s">
        <v>229</v>
      </c>
      <c r="J10" s="173" t="s">
        <v>166</v>
      </c>
      <c r="K10" s="228" t="s">
        <v>382</v>
      </c>
      <c r="L10" s="232" t="s">
        <v>6</v>
      </c>
      <c r="M10" s="251" t="s">
        <v>858</v>
      </c>
      <c r="N10" s="252" t="s">
        <v>18</v>
      </c>
      <c r="O10" s="183"/>
      <c r="P10" s="255" t="s">
        <v>859</v>
      </c>
      <c r="Q10" s="252" t="s">
        <v>18</v>
      </c>
      <c r="R10" s="199"/>
      <c r="S10" s="209" t="s">
        <v>831</v>
      </c>
      <c r="T10" s="217"/>
      <c r="U10" s="261"/>
    </row>
    <row r="11" spans="1:21" ht="60" x14ac:dyDescent="0.25">
      <c r="A11" s="171"/>
      <c r="B11" s="257" t="s">
        <v>21</v>
      </c>
      <c r="C11" s="172" t="s">
        <v>224</v>
      </c>
      <c r="D11" s="173" t="s">
        <v>226</v>
      </c>
      <c r="E11" s="172" t="s">
        <v>22</v>
      </c>
      <c r="F11" s="172">
        <v>1329</v>
      </c>
      <c r="G11" s="172"/>
      <c r="H11" s="172" t="s">
        <v>17</v>
      </c>
      <c r="I11" s="172" t="s">
        <v>5</v>
      </c>
      <c r="J11" s="173" t="s">
        <v>166</v>
      </c>
      <c r="K11" s="228" t="s">
        <v>240</v>
      </c>
      <c r="L11" s="233" t="s">
        <v>6</v>
      </c>
      <c r="M11" s="251" t="s">
        <v>858</v>
      </c>
      <c r="N11" s="252" t="s">
        <v>18</v>
      </c>
      <c r="O11" s="186"/>
      <c r="P11" s="255" t="s">
        <v>859</v>
      </c>
      <c r="Q11" s="252" t="s">
        <v>18</v>
      </c>
      <c r="R11" s="198"/>
      <c r="S11" s="208" t="s">
        <v>831</v>
      </c>
      <c r="T11" s="216"/>
      <c r="U11" s="250"/>
    </row>
    <row r="12" spans="1:21" ht="60" x14ac:dyDescent="0.25">
      <c r="A12" s="171"/>
      <c r="B12" s="257" t="s">
        <v>23</v>
      </c>
      <c r="C12" s="172" t="s">
        <v>224</v>
      </c>
      <c r="D12" s="173" t="s">
        <v>226</v>
      </c>
      <c r="E12" s="172" t="s">
        <v>24</v>
      </c>
      <c r="F12" s="172">
        <v>929</v>
      </c>
      <c r="G12" s="172"/>
      <c r="H12" s="172" t="s">
        <v>4</v>
      </c>
      <c r="I12" s="172" t="s">
        <v>5</v>
      </c>
      <c r="J12" s="173" t="s">
        <v>166</v>
      </c>
      <c r="K12" s="228" t="s">
        <v>382</v>
      </c>
      <c r="L12" s="233" t="s">
        <v>6</v>
      </c>
      <c r="M12" s="251" t="s">
        <v>858</v>
      </c>
      <c r="N12" s="252" t="s">
        <v>18</v>
      </c>
      <c r="O12" s="188"/>
      <c r="P12" s="255" t="s">
        <v>859</v>
      </c>
      <c r="Q12" s="252" t="s">
        <v>18</v>
      </c>
      <c r="R12" s="198"/>
      <c r="S12" s="208" t="s">
        <v>831</v>
      </c>
      <c r="T12" s="216"/>
      <c r="U12" s="250"/>
    </row>
    <row r="13" spans="1:21" ht="60" x14ac:dyDescent="0.25">
      <c r="A13" s="175"/>
      <c r="B13" s="258" t="s">
        <v>26</v>
      </c>
      <c r="C13" s="176" t="s">
        <v>224</v>
      </c>
      <c r="D13" s="177" t="s">
        <v>226</v>
      </c>
      <c r="E13" s="176" t="s">
        <v>26</v>
      </c>
      <c r="F13" s="176">
        <v>347</v>
      </c>
      <c r="G13" s="176"/>
      <c r="H13" s="176" t="s">
        <v>17</v>
      </c>
      <c r="I13" s="176" t="s">
        <v>27</v>
      </c>
      <c r="J13" s="173" t="s">
        <v>166</v>
      </c>
      <c r="K13" s="228" t="s">
        <v>382</v>
      </c>
      <c r="L13" s="237" t="s">
        <v>6</v>
      </c>
      <c r="M13" s="251" t="s">
        <v>858</v>
      </c>
      <c r="N13" s="252" t="s">
        <v>18</v>
      </c>
      <c r="O13" s="190"/>
      <c r="P13" s="255" t="s">
        <v>859</v>
      </c>
      <c r="Q13" s="252" t="s">
        <v>18</v>
      </c>
      <c r="R13" s="201"/>
      <c r="S13" s="209" t="s">
        <v>831</v>
      </c>
      <c r="T13" s="217"/>
      <c r="U13" s="261"/>
    </row>
    <row r="14" spans="1:21" ht="30" x14ac:dyDescent="0.25">
      <c r="A14" s="171"/>
      <c r="B14" s="259" t="s">
        <v>402</v>
      </c>
      <c r="C14" s="172" t="s">
        <v>225</v>
      </c>
      <c r="D14" s="81" t="s">
        <v>247</v>
      </c>
      <c r="E14" s="172" t="s">
        <v>28</v>
      </c>
      <c r="F14" s="172">
        <v>506</v>
      </c>
      <c r="G14" s="172">
        <v>7.0000000000000007E-2</v>
      </c>
      <c r="H14" s="172" t="s">
        <v>17</v>
      </c>
      <c r="I14" s="172" t="s">
        <v>29</v>
      </c>
      <c r="J14" s="173" t="s">
        <v>166</v>
      </c>
      <c r="K14" s="228" t="s">
        <v>382</v>
      </c>
      <c r="L14" s="239" t="s">
        <v>6</v>
      </c>
      <c r="M14" s="240" t="s">
        <v>30</v>
      </c>
      <c r="N14" s="185"/>
      <c r="O14" s="186"/>
      <c r="P14" s="255" t="s">
        <v>859</v>
      </c>
      <c r="Q14" s="252" t="s">
        <v>18</v>
      </c>
      <c r="R14" s="199"/>
      <c r="S14" s="209" t="s">
        <v>831</v>
      </c>
      <c r="T14" s="217"/>
      <c r="U14" s="261"/>
    </row>
    <row r="15" spans="1:21" x14ac:dyDescent="0.25">
      <c r="A15" s="175"/>
      <c r="B15" s="260" t="s">
        <v>31</v>
      </c>
      <c r="C15" s="176" t="s">
        <v>244</v>
      </c>
      <c r="D15" s="177" t="s">
        <v>248</v>
      </c>
      <c r="E15" s="176" t="s">
        <v>32</v>
      </c>
      <c r="F15" s="176">
        <v>470</v>
      </c>
      <c r="G15" s="176">
        <v>0.04</v>
      </c>
      <c r="H15" s="176" t="s">
        <v>4</v>
      </c>
      <c r="I15" s="176" t="s">
        <v>5</v>
      </c>
      <c r="J15" s="176"/>
      <c r="K15" s="228" t="s">
        <v>382</v>
      </c>
      <c r="L15" s="237" t="s">
        <v>33</v>
      </c>
      <c r="M15" s="238" t="s">
        <v>856</v>
      </c>
      <c r="N15" s="192">
        <v>40469</v>
      </c>
      <c r="O15" s="193" t="s">
        <v>34</v>
      </c>
      <c r="P15" s="255" t="s">
        <v>859</v>
      </c>
      <c r="Q15" s="206">
        <v>86123</v>
      </c>
      <c r="R15" s="202"/>
      <c r="S15" s="211" t="s">
        <v>35</v>
      </c>
      <c r="T15" s="219"/>
      <c r="U15" s="263">
        <v>43686.5</v>
      </c>
    </row>
    <row r="16" spans="1:21" x14ac:dyDescent="0.25">
      <c r="A16" s="171"/>
      <c r="B16" s="259" t="s">
        <v>38</v>
      </c>
      <c r="C16" s="172" t="s">
        <v>245</v>
      </c>
      <c r="D16" s="81" t="s">
        <v>246</v>
      </c>
      <c r="E16" s="172" t="s">
        <v>32</v>
      </c>
      <c r="F16" s="172">
        <v>300</v>
      </c>
      <c r="G16" s="172"/>
      <c r="H16" s="172" t="s">
        <v>4</v>
      </c>
      <c r="I16" s="172" t="s">
        <v>5</v>
      </c>
      <c r="J16" s="172"/>
      <c r="K16" s="228" t="s">
        <v>382</v>
      </c>
      <c r="L16" s="233" t="s">
        <v>39</v>
      </c>
      <c r="M16" s="234" t="s">
        <v>25</v>
      </c>
      <c r="N16" s="264"/>
      <c r="O16" s="186"/>
      <c r="P16" s="187"/>
      <c r="Q16" s="204"/>
      <c r="R16" s="199"/>
      <c r="S16" s="212" t="s">
        <v>832</v>
      </c>
      <c r="T16" s="217"/>
      <c r="U16" s="217"/>
    </row>
    <row r="17" spans="1:21" ht="45" x14ac:dyDescent="0.25">
      <c r="A17" s="175"/>
      <c r="B17" s="260" t="s">
        <v>41</v>
      </c>
      <c r="C17" s="176" t="s">
        <v>227</v>
      </c>
      <c r="D17" s="177" t="s">
        <v>228</v>
      </c>
      <c r="E17" s="178" t="s">
        <v>42</v>
      </c>
      <c r="F17" s="176">
        <v>1923</v>
      </c>
      <c r="G17" s="176">
        <v>0.09</v>
      </c>
      <c r="H17" s="176" t="s">
        <v>43</v>
      </c>
      <c r="I17" s="176" t="s">
        <v>5</v>
      </c>
      <c r="J17" s="177" t="s">
        <v>166</v>
      </c>
      <c r="K17" s="228" t="s">
        <v>382</v>
      </c>
      <c r="L17" s="243" t="s">
        <v>856</v>
      </c>
      <c r="M17" s="244" t="s">
        <v>7</v>
      </c>
      <c r="N17" s="245">
        <v>34144</v>
      </c>
      <c r="O17" s="190" t="s">
        <v>44</v>
      </c>
      <c r="P17" s="255" t="s">
        <v>859</v>
      </c>
      <c r="Q17" s="205">
        <v>70303</v>
      </c>
      <c r="R17" s="201"/>
      <c r="S17" s="213" t="s">
        <v>35</v>
      </c>
      <c r="T17" s="220"/>
      <c r="U17" s="265" t="s">
        <v>833</v>
      </c>
    </row>
    <row r="18" spans="1:21" ht="30" x14ac:dyDescent="0.25">
      <c r="A18" s="171"/>
      <c r="B18" s="259" t="s">
        <v>46</v>
      </c>
      <c r="C18" s="172" t="s">
        <v>860</v>
      </c>
      <c r="D18" s="81" t="s">
        <v>249</v>
      </c>
      <c r="E18" s="172" t="s">
        <v>47</v>
      </c>
      <c r="F18" s="172">
        <v>338</v>
      </c>
      <c r="G18" s="172">
        <v>0.02</v>
      </c>
      <c r="H18" s="172" t="s">
        <v>43</v>
      </c>
      <c r="I18" s="172" t="s">
        <v>5</v>
      </c>
      <c r="J18" s="173" t="s">
        <v>166</v>
      </c>
      <c r="K18" s="228" t="s">
        <v>382</v>
      </c>
      <c r="L18" s="241" t="s">
        <v>48</v>
      </c>
      <c r="M18" s="242" t="s">
        <v>48</v>
      </c>
      <c r="N18" s="264"/>
      <c r="O18" s="186"/>
      <c r="P18" s="187"/>
      <c r="Q18" s="204"/>
      <c r="R18" s="199"/>
      <c r="S18" s="212" t="s">
        <v>834</v>
      </c>
      <c r="T18" s="217"/>
      <c r="U18" s="222" t="s">
        <v>825</v>
      </c>
    </row>
    <row r="19" spans="1:21" ht="30" x14ac:dyDescent="0.25">
      <c r="A19" s="175"/>
      <c r="B19" s="260" t="s">
        <v>241</v>
      </c>
      <c r="C19" s="176" t="s">
        <v>242</v>
      </c>
      <c r="D19" s="179" t="s">
        <v>243</v>
      </c>
      <c r="E19" s="180" t="s">
        <v>49</v>
      </c>
      <c r="F19" s="176">
        <v>1247</v>
      </c>
      <c r="G19" s="176">
        <v>0.15</v>
      </c>
      <c r="H19" s="176" t="s">
        <v>4</v>
      </c>
      <c r="I19" s="176" t="s">
        <v>5</v>
      </c>
      <c r="J19" s="176"/>
      <c r="K19" s="228" t="s">
        <v>382</v>
      </c>
      <c r="L19" s="235" t="s">
        <v>50</v>
      </c>
      <c r="M19" s="236" t="s">
        <v>856</v>
      </c>
      <c r="N19" s="192">
        <v>38892</v>
      </c>
      <c r="O19" s="193" t="s">
        <v>51</v>
      </c>
      <c r="P19" s="194" t="s">
        <v>9</v>
      </c>
      <c r="Q19" s="206">
        <v>403768</v>
      </c>
      <c r="R19" s="202"/>
      <c r="S19" s="211" t="s">
        <v>35</v>
      </c>
      <c r="T19" s="218"/>
      <c r="U19" s="223">
        <v>104434</v>
      </c>
    </row>
    <row r="20" spans="1:21" ht="30" x14ac:dyDescent="0.25">
      <c r="A20" s="175"/>
      <c r="B20" s="260" t="s">
        <v>251</v>
      </c>
      <c r="C20" s="176" t="s">
        <v>250</v>
      </c>
      <c r="D20" s="179" t="s">
        <v>252</v>
      </c>
      <c r="E20" s="180" t="s">
        <v>47</v>
      </c>
      <c r="F20" s="176">
        <v>440</v>
      </c>
      <c r="G20" s="176"/>
      <c r="H20" s="176"/>
      <c r="I20" s="176"/>
      <c r="J20" s="177" t="s">
        <v>166</v>
      </c>
      <c r="K20" s="228" t="s">
        <v>382</v>
      </c>
      <c r="L20" s="235" t="s">
        <v>50</v>
      </c>
      <c r="M20" s="230"/>
      <c r="N20" s="189" t="s">
        <v>18</v>
      </c>
      <c r="O20" s="190" t="s">
        <v>18</v>
      </c>
      <c r="P20" s="191"/>
      <c r="Q20" s="205" t="s">
        <v>18</v>
      </c>
      <c r="R20" s="201"/>
      <c r="S20" s="214" t="s">
        <v>827</v>
      </c>
      <c r="T20" s="217"/>
      <c r="U20" s="224" t="s">
        <v>819</v>
      </c>
    </row>
    <row r="21" spans="1:21" ht="30" x14ac:dyDescent="0.25">
      <c r="A21" s="175"/>
      <c r="B21" s="260" t="s">
        <v>238</v>
      </c>
      <c r="C21" s="176" t="s">
        <v>253</v>
      </c>
      <c r="D21" s="179" t="s">
        <v>254</v>
      </c>
      <c r="E21" s="180" t="s">
        <v>52</v>
      </c>
      <c r="F21" s="176">
        <v>1168</v>
      </c>
      <c r="G21" s="176"/>
      <c r="H21" s="176" t="s">
        <v>4</v>
      </c>
      <c r="I21" s="176" t="s">
        <v>5</v>
      </c>
      <c r="J21" s="177" t="s">
        <v>166</v>
      </c>
      <c r="K21" s="228" t="s">
        <v>382</v>
      </c>
      <c r="L21" s="231" t="s">
        <v>53</v>
      </c>
      <c r="M21" s="230" t="s">
        <v>856</v>
      </c>
      <c r="N21" s="195">
        <v>40725</v>
      </c>
      <c r="O21" s="196" t="s">
        <v>54</v>
      </c>
      <c r="P21" s="197" t="s">
        <v>9</v>
      </c>
      <c r="Q21" s="207" t="s">
        <v>55</v>
      </c>
      <c r="R21" s="203"/>
      <c r="S21" s="215" t="s">
        <v>35</v>
      </c>
      <c r="T21" s="221"/>
      <c r="U21" s="225" t="s">
        <v>826</v>
      </c>
    </row>
  </sheetData>
  <hyperlinks>
    <hyperlink ref="D12:D13" r:id="rId1" display="MILE END SITE"/>
    <hyperlink ref="D6:D11" r:id="rId2" display="MILE END SITE"/>
    <hyperlink ref="D17" r:id="rId3"/>
    <hyperlink ref="D19" r:id="rId4"/>
    <hyperlink ref="D14" r:id="rId5"/>
    <hyperlink ref="D15" r:id="rId6"/>
    <hyperlink ref="D18" r:id="rId7"/>
    <hyperlink ref="D20" r:id="rId8"/>
    <hyperlink ref="D21" r:id="rId9"/>
    <hyperlink ref="J10" r:id="rId10"/>
    <hyperlink ref="J18" r:id="rId11"/>
    <hyperlink ref="J20" r:id="rId12"/>
    <hyperlink ref="J14" r:id="rId13"/>
    <hyperlink ref="J6" r:id="rId14"/>
    <hyperlink ref="J7:J9" r:id="rId15" display="Click Here"/>
    <hyperlink ref="J11:J13" r:id="rId16" display="Click Here"/>
    <hyperlink ref="J17" r:id="rId17"/>
    <hyperlink ref="J21" r:id="rId18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Z246"/>
  <sheetViews>
    <sheetView topLeftCell="I1" zoomScale="75" zoomScaleNormal="75" workbookViewId="0">
      <selection activeCell="A29" sqref="A29"/>
    </sheetView>
  </sheetViews>
  <sheetFormatPr defaultRowHeight="15" x14ac:dyDescent="0.25"/>
  <cols>
    <col min="1" max="1" width="8.5703125" style="59" customWidth="1"/>
    <col min="2" max="2" width="4.42578125" style="59" customWidth="1"/>
    <col min="3" max="3" width="93.140625" style="2" customWidth="1"/>
    <col min="4" max="4" width="79.42578125" style="2" customWidth="1"/>
    <col min="5" max="5" width="20.140625" style="2" customWidth="1"/>
    <col min="6" max="6" width="11" style="2" customWidth="1"/>
    <col min="7" max="7" width="29.85546875" style="2" customWidth="1"/>
    <col min="8" max="8" width="29.7109375" style="525" customWidth="1"/>
    <col min="9" max="9" width="14.7109375" style="2" customWidth="1"/>
    <col min="10" max="10" width="10" style="2" customWidth="1"/>
    <col min="11" max="11" width="16.28515625" style="2" customWidth="1"/>
    <col min="12" max="12" width="9.28515625" style="2" customWidth="1"/>
    <col min="13" max="13" width="15" style="2" customWidth="1"/>
    <col min="14" max="14" width="18.42578125" style="2" customWidth="1"/>
    <col min="15" max="15" width="35.28515625" style="152" customWidth="1"/>
    <col min="16" max="16" width="21.85546875" style="2" customWidth="1"/>
    <col min="17" max="17" width="20.5703125" style="2" customWidth="1"/>
    <col min="18" max="18" width="10.85546875" style="2" customWidth="1"/>
    <col min="19" max="20" width="22.42578125" style="2" customWidth="1"/>
    <col min="21" max="21" width="19.7109375" style="2" hidden="1" customWidth="1"/>
    <col min="22" max="23" width="32.85546875" style="162" customWidth="1"/>
    <col min="24" max="24" width="19.140625" style="162" customWidth="1"/>
    <col min="25" max="25" width="19.7109375" style="162" customWidth="1"/>
    <col min="26" max="26" width="27.28515625" style="2" customWidth="1"/>
  </cols>
  <sheetData>
    <row r="1" spans="1:26" ht="26.25" x14ac:dyDescent="0.4">
      <c r="A1" s="1129" t="s">
        <v>973</v>
      </c>
      <c r="B1" s="1129"/>
      <c r="C1" s="1129"/>
      <c r="D1" s="1129"/>
      <c r="E1" s="1129"/>
      <c r="F1" s="1129"/>
      <c r="G1" s="1129"/>
      <c r="H1" s="1129"/>
      <c r="I1" s="1129"/>
      <c r="J1" s="1129"/>
      <c r="K1" s="1"/>
      <c r="L1" s="1"/>
      <c r="M1" s="1"/>
      <c r="N1" s="1"/>
      <c r="O1" s="153"/>
      <c r="P1" s="1"/>
      <c r="Q1" s="1"/>
      <c r="R1" s="1"/>
      <c r="S1" s="1"/>
      <c r="T1" s="1"/>
      <c r="U1" s="1"/>
      <c r="V1" s="153"/>
      <c r="W1" s="153"/>
      <c r="X1" s="153"/>
      <c r="Y1" s="153"/>
      <c r="Z1" s="1"/>
    </row>
    <row r="2" spans="1:26" ht="26.25" x14ac:dyDescent="0.4">
      <c r="A2" s="588" t="s">
        <v>1007</v>
      </c>
      <c r="B2" s="527"/>
      <c r="C2" s="527"/>
      <c r="D2" s="695"/>
      <c r="E2" s="695"/>
      <c r="F2" s="527"/>
      <c r="G2" s="527"/>
      <c r="H2" s="527"/>
      <c r="I2" s="527"/>
      <c r="J2" s="527"/>
      <c r="K2" s="1"/>
      <c r="L2" s="1"/>
      <c r="M2" s="1"/>
      <c r="N2" s="1"/>
      <c r="O2" s="153"/>
      <c r="P2" s="1"/>
      <c r="Q2" s="1"/>
      <c r="R2" s="1"/>
      <c r="S2" s="1"/>
      <c r="T2" s="1"/>
      <c r="U2" s="1"/>
      <c r="V2" s="153"/>
      <c r="W2" s="153"/>
      <c r="X2" s="153"/>
      <c r="Y2" s="153"/>
      <c r="Z2" s="1"/>
    </row>
    <row r="3" spans="1:26" x14ac:dyDescent="0.25">
      <c r="A3" s="57"/>
      <c r="B3" s="57"/>
      <c r="F3" s="3"/>
      <c r="G3" s="65"/>
      <c r="H3" s="4"/>
      <c r="I3" s="4"/>
      <c r="J3" s="4"/>
      <c r="K3" s="4"/>
      <c r="L3" s="4"/>
      <c r="M3" s="4"/>
      <c r="N3" s="4"/>
      <c r="O3" s="149"/>
      <c r="P3" s="4"/>
      <c r="Q3" s="4"/>
      <c r="R3" s="4"/>
      <c r="S3" s="4"/>
      <c r="T3" s="4"/>
      <c r="U3" s="4"/>
      <c r="V3" s="154"/>
      <c r="W3" s="154"/>
      <c r="X3" s="154"/>
      <c r="Y3" s="154"/>
      <c r="Z3" s="4"/>
    </row>
    <row r="4" spans="1:26" s="542" customFormat="1" ht="21.75" customHeight="1" x14ac:dyDescent="0.35">
      <c r="A4" s="605"/>
      <c r="B4" s="537"/>
      <c r="C4" s="537" t="s">
        <v>202</v>
      </c>
      <c r="D4" s="537"/>
      <c r="E4" s="537"/>
      <c r="F4" s="537"/>
      <c r="G4" s="538"/>
      <c r="H4" s="539"/>
      <c r="I4" s="539"/>
      <c r="J4" s="539"/>
      <c r="K4" s="539"/>
      <c r="L4" s="539"/>
      <c r="M4" s="539"/>
      <c r="N4" s="539"/>
      <c r="O4" s="540"/>
      <c r="P4" s="539"/>
      <c r="Q4" s="539"/>
      <c r="R4" s="539"/>
      <c r="S4" s="539"/>
      <c r="T4" s="539"/>
      <c r="U4" s="539"/>
      <c r="V4" s="541"/>
      <c r="W4" s="541"/>
      <c r="X4" s="541"/>
      <c r="Y4" s="541"/>
      <c r="Z4" s="539"/>
    </row>
    <row r="5" spans="1:26" ht="30.75" thickBot="1" x14ac:dyDescent="0.3">
      <c r="A5" s="589" t="s">
        <v>234</v>
      </c>
      <c r="B5" s="336"/>
      <c r="C5" s="589" t="s">
        <v>221</v>
      </c>
      <c r="D5" s="696" t="s">
        <v>977</v>
      </c>
      <c r="E5" s="696" t="s">
        <v>981</v>
      </c>
      <c r="F5" s="47" t="s">
        <v>223</v>
      </c>
      <c r="G5" s="47" t="s">
        <v>222</v>
      </c>
      <c r="H5" s="47" t="s">
        <v>212</v>
      </c>
      <c r="I5" s="47" t="s">
        <v>0</v>
      </c>
      <c r="J5" s="48" t="s">
        <v>1</v>
      </c>
      <c r="K5" s="48" t="s">
        <v>213</v>
      </c>
      <c r="L5" s="48" t="s">
        <v>210</v>
      </c>
      <c r="M5" s="48" t="s">
        <v>211</v>
      </c>
      <c r="N5" s="48" t="s">
        <v>236</v>
      </c>
      <c r="O5" s="146" t="s">
        <v>235</v>
      </c>
      <c r="P5" s="147" t="s">
        <v>214</v>
      </c>
      <c r="Q5" s="146" t="s">
        <v>215</v>
      </c>
      <c r="R5" s="146" t="s">
        <v>216</v>
      </c>
      <c r="S5" s="146" t="s">
        <v>217</v>
      </c>
      <c r="T5" s="147" t="s">
        <v>365</v>
      </c>
      <c r="U5" s="49" t="s">
        <v>232</v>
      </c>
      <c r="V5" s="340" t="s">
        <v>218</v>
      </c>
      <c r="W5" s="761" t="s">
        <v>1009</v>
      </c>
      <c r="X5" s="146" t="s">
        <v>219</v>
      </c>
      <c r="Y5" s="146" t="s">
        <v>220</v>
      </c>
      <c r="Z5" s="146" t="s">
        <v>230</v>
      </c>
    </row>
    <row r="6" spans="1:26" ht="45.75" thickBot="1" x14ac:dyDescent="0.3">
      <c r="A6" s="543">
        <v>166</v>
      </c>
      <c r="B6" s="551">
        <v>1</v>
      </c>
      <c r="C6" s="547" t="s">
        <v>958</v>
      </c>
      <c r="D6" s="701"/>
      <c r="E6" s="702"/>
      <c r="F6" s="268" t="s">
        <v>224</v>
      </c>
      <c r="G6" s="391" t="s">
        <v>226</v>
      </c>
      <c r="H6" s="233" t="s">
        <v>3</v>
      </c>
      <c r="I6" s="268">
        <v>5630</v>
      </c>
      <c r="J6" s="268">
        <v>0.6</v>
      </c>
      <c r="K6" s="268" t="s">
        <v>4</v>
      </c>
      <c r="L6" s="268" t="s">
        <v>5</v>
      </c>
      <c r="M6" s="391" t="s">
        <v>166</v>
      </c>
      <c r="N6" s="274" t="s">
        <v>240</v>
      </c>
      <c r="O6" s="268" t="s">
        <v>6</v>
      </c>
      <c r="P6" s="505" t="s">
        <v>856</v>
      </c>
      <c r="Q6" s="270">
        <v>39903</v>
      </c>
      <c r="R6" s="268" t="s">
        <v>8</v>
      </c>
      <c r="S6" s="306" t="s">
        <v>857</v>
      </c>
      <c r="T6" s="270">
        <v>76061</v>
      </c>
      <c r="U6" s="748"/>
      <c r="V6" s="753" t="s">
        <v>890</v>
      </c>
      <c r="W6" s="757"/>
      <c r="X6" s="750"/>
      <c r="Y6" s="309" t="s">
        <v>861</v>
      </c>
      <c r="Z6" s="309" t="s">
        <v>861</v>
      </c>
    </row>
    <row r="7" spans="1:26" ht="15.75" hidden="1" x14ac:dyDescent="0.25">
      <c r="A7" s="544"/>
      <c r="B7" s="552"/>
      <c r="C7" s="548" t="s">
        <v>889</v>
      </c>
      <c r="D7" s="701"/>
      <c r="E7" s="702"/>
      <c r="F7" s="268" t="s">
        <v>224</v>
      </c>
      <c r="G7" s="391" t="s">
        <v>226</v>
      </c>
      <c r="H7" s="233"/>
      <c r="I7" s="302"/>
      <c r="J7" s="268">
        <v>0.14000000000000001</v>
      </c>
      <c r="K7" s="268"/>
      <c r="L7" s="268"/>
      <c r="M7" s="391" t="s">
        <v>166</v>
      </c>
      <c r="N7" s="274" t="s">
        <v>240</v>
      </c>
      <c r="O7" s="268" t="s">
        <v>6</v>
      </c>
      <c r="P7" s="268" t="s">
        <v>949</v>
      </c>
      <c r="Q7" s="270">
        <v>38820</v>
      </c>
      <c r="R7" s="268" t="s">
        <v>14</v>
      </c>
      <c r="S7" s="268" t="s">
        <v>859</v>
      </c>
      <c r="T7" s="270">
        <v>74978</v>
      </c>
      <c r="U7" s="204"/>
      <c r="V7" s="751" t="s">
        <v>891</v>
      </c>
      <c r="W7" s="751"/>
      <c r="X7" s="217"/>
      <c r="Y7" s="309" t="s">
        <v>861</v>
      </c>
      <c r="Z7" s="309" t="s">
        <v>861</v>
      </c>
    </row>
    <row r="8" spans="1:26" ht="30" x14ac:dyDescent="0.25">
      <c r="A8" s="544"/>
      <c r="B8" s="552">
        <v>1</v>
      </c>
      <c r="C8" s="547" t="s">
        <v>15</v>
      </c>
      <c r="D8" s="701"/>
      <c r="E8" s="702"/>
      <c r="F8" s="268" t="s">
        <v>224</v>
      </c>
      <c r="G8" s="391" t="s">
        <v>226</v>
      </c>
      <c r="H8" s="233" t="s">
        <v>16</v>
      </c>
      <c r="I8" s="268">
        <v>540</v>
      </c>
      <c r="J8" s="268"/>
      <c r="K8" s="268" t="s">
        <v>17</v>
      </c>
      <c r="L8" s="268"/>
      <c r="M8" s="391" t="s">
        <v>166</v>
      </c>
      <c r="N8" s="233"/>
      <c r="O8" s="268" t="s">
        <v>6</v>
      </c>
      <c r="P8" s="479" t="s">
        <v>858</v>
      </c>
      <c r="Q8" s="310" t="s">
        <v>18</v>
      </c>
      <c r="R8" s="268"/>
      <c r="S8" s="268" t="s">
        <v>859</v>
      </c>
      <c r="T8" s="479" t="s">
        <v>858</v>
      </c>
      <c r="U8" s="749"/>
      <c r="V8" s="754" t="s">
        <v>891</v>
      </c>
      <c r="W8" s="758"/>
      <c r="X8" s="750"/>
      <c r="Y8" s="309" t="s">
        <v>861</v>
      </c>
      <c r="Z8" s="309" t="s">
        <v>861</v>
      </c>
    </row>
    <row r="9" spans="1:26" ht="30" x14ac:dyDescent="0.25">
      <c r="A9" s="545">
        <v>18</v>
      </c>
      <c r="B9" s="553">
        <v>1</v>
      </c>
      <c r="C9" s="547" t="s">
        <v>192</v>
      </c>
      <c r="D9" s="701"/>
      <c r="E9" s="702"/>
      <c r="F9" s="268" t="s">
        <v>224</v>
      </c>
      <c r="G9" s="391" t="s">
        <v>226</v>
      </c>
      <c r="H9" s="233" t="s">
        <v>65</v>
      </c>
      <c r="I9" s="268">
        <v>927.67</v>
      </c>
      <c r="J9" s="268"/>
      <c r="K9" s="268" t="s">
        <v>17</v>
      </c>
      <c r="L9" s="268"/>
      <c r="M9" s="391" t="s">
        <v>166</v>
      </c>
      <c r="N9" s="274" t="s">
        <v>382</v>
      </c>
      <c r="O9" s="268" t="s">
        <v>6</v>
      </c>
      <c r="P9" s="479" t="s">
        <v>858</v>
      </c>
      <c r="Q9" s="270" t="s">
        <v>18</v>
      </c>
      <c r="R9" s="268"/>
      <c r="S9" s="268" t="s">
        <v>859</v>
      </c>
      <c r="T9" s="479" t="s">
        <v>858</v>
      </c>
      <c r="U9" s="749"/>
      <c r="V9" s="755" t="s">
        <v>891</v>
      </c>
      <c r="W9" s="759"/>
      <c r="X9" s="750"/>
      <c r="Y9" s="309" t="s">
        <v>861</v>
      </c>
      <c r="Z9" s="309" t="s">
        <v>861</v>
      </c>
    </row>
    <row r="10" spans="1:26" ht="45" x14ac:dyDescent="0.25">
      <c r="A10" s="544"/>
      <c r="B10" s="552">
        <v>1</v>
      </c>
      <c r="C10" s="547" t="s">
        <v>19</v>
      </c>
      <c r="D10" s="743" t="s">
        <v>976</v>
      </c>
      <c r="E10" s="745" t="s">
        <v>978</v>
      </c>
      <c r="F10" s="268" t="s">
        <v>224</v>
      </c>
      <c r="G10" s="391" t="s">
        <v>226</v>
      </c>
      <c r="H10" s="311" t="s">
        <v>20</v>
      </c>
      <c r="I10" s="268">
        <v>2184</v>
      </c>
      <c r="J10" s="268"/>
      <c r="K10" s="268" t="s">
        <v>17</v>
      </c>
      <c r="L10" s="268" t="s">
        <v>229</v>
      </c>
      <c r="M10" s="391" t="s">
        <v>166</v>
      </c>
      <c r="N10" s="274" t="s">
        <v>382</v>
      </c>
      <c r="O10" s="268" t="s">
        <v>6</v>
      </c>
      <c r="P10" s="479" t="s">
        <v>858</v>
      </c>
      <c r="Q10" s="270" t="s">
        <v>18</v>
      </c>
      <c r="R10" s="268"/>
      <c r="S10" s="268" t="s">
        <v>859</v>
      </c>
      <c r="T10" s="479" t="s">
        <v>858</v>
      </c>
      <c r="U10" s="749"/>
      <c r="V10" s="755" t="s">
        <v>891</v>
      </c>
      <c r="W10" s="759"/>
      <c r="X10" s="750"/>
      <c r="Y10" s="309" t="s">
        <v>861</v>
      </c>
      <c r="Z10" s="309" t="s">
        <v>861</v>
      </c>
    </row>
    <row r="11" spans="1:26" ht="30" x14ac:dyDescent="0.25">
      <c r="A11" s="544"/>
      <c r="B11" s="552">
        <v>1</v>
      </c>
      <c r="C11" s="547" t="s">
        <v>1008</v>
      </c>
      <c r="D11" s="701"/>
      <c r="E11" s="702"/>
      <c r="F11" s="268" t="s">
        <v>224</v>
      </c>
      <c r="G11" s="391" t="s">
        <v>226</v>
      </c>
      <c r="H11" s="233" t="s">
        <v>22</v>
      </c>
      <c r="I11" s="268">
        <v>1329</v>
      </c>
      <c r="J11" s="268"/>
      <c r="K11" s="268" t="s">
        <v>17</v>
      </c>
      <c r="L11" s="268" t="s">
        <v>5</v>
      </c>
      <c r="M11" s="391" t="s">
        <v>166</v>
      </c>
      <c r="N11" s="274" t="s">
        <v>240</v>
      </c>
      <c r="O11" s="268" t="s">
        <v>6</v>
      </c>
      <c r="P11" s="479" t="s">
        <v>858</v>
      </c>
      <c r="Q11" s="270" t="s">
        <v>18</v>
      </c>
      <c r="R11" s="268"/>
      <c r="S11" s="268" t="s">
        <v>859</v>
      </c>
      <c r="T11" s="479" t="s">
        <v>858</v>
      </c>
      <c r="U11" s="749"/>
      <c r="V11" s="755" t="s">
        <v>891</v>
      </c>
      <c r="W11" s="759"/>
      <c r="X11" s="750"/>
      <c r="Y11" s="309" t="s">
        <v>861</v>
      </c>
      <c r="Z11" s="309" t="s">
        <v>861</v>
      </c>
    </row>
    <row r="12" spans="1:26" ht="30" x14ac:dyDescent="0.25">
      <c r="A12" s="544"/>
      <c r="B12" s="552">
        <v>2</v>
      </c>
      <c r="C12" s="547" t="s">
        <v>23</v>
      </c>
      <c r="D12" s="701"/>
      <c r="E12" s="702"/>
      <c r="F12" s="268" t="s">
        <v>224</v>
      </c>
      <c r="G12" s="391" t="s">
        <v>226</v>
      </c>
      <c r="H12" s="233" t="s">
        <v>24</v>
      </c>
      <c r="I12" s="377">
        <v>929</v>
      </c>
      <c r="J12" s="268"/>
      <c r="K12" s="268" t="s">
        <v>4</v>
      </c>
      <c r="L12" s="268" t="s">
        <v>5</v>
      </c>
      <c r="M12" s="391" t="s">
        <v>166</v>
      </c>
      <c r="N12" s="274" t="s">
        <v>382</v>
      </c>
      <c r="O12" s="423" t="s">
        <v>950</v>
      </c>
      <c r="P12" s="479" t="s">
        <v>858</v>
      </c>
      <c r="Q12" s="270" t="s">
        <v>18</v>
      </c>
      <c r="R12" s="268"/>
      <c r="S12" s="268" t="s">
        <v>859</v>
      </c>
      <c r="T12" s="479" t="s">
        <v>858</v>
      </c>
      <c r="U12" s="749"/>
      <c r="V12" s="755" t="s">
        <v>1010</v>
      </c>
      <c r="W12" s="759"/>
      <c r="X12" s="750"/>
      <c r="Y12" s="309" t="s">
        <v>861</v>
      </c>
      <c r="Z12" s="309" t="s">
        <v>861</v>
      </c>
    </row>
    <row r="13" spans="1:26" ht="30" x14ac:dyDescent="0.25">
      <c r="A13" s="544"/>
      <c r="B13" s="552">
        <v>1</v>
      </c>
      <c r="C13" s="547" t="s">
        <v>26</v>
      </c>
      <c r="D13" s="701"/>
      <c r="E13" s="702"/>
      <c r="F13" s="268" t="s">
        <v>224</v>
      </c>
      <c r="G13" s="391" t="s">
        <v>226</v>
      </c>
      <c r="H13" s="233" t="s">
        <v>26</v>
      </c>
      <c r="I13" s="377">
        <v>347</v>
      </c>
      <c r="J13" s="268"/>
      <c r="K13" s="268" t="s">
        <v>17</v>
      </c>
      <c r="L13" s="268" t="s">
        <v>27</v>
      </c>
      <c r="M13" s="391" t="s">
        <v>166</v>
      </c>
      <c r="N13" s="274" t="s">
        <v>382</v>
      </c>
      <c r="O13" s="268" t="s">
        <v>6</v>
      </c>
      <c r="P13" s="479" t="s">
        <v>858</v>
      </c>
      <c r="Q13" s="270" t="s">
        <v>18</v>
      </c>
      <c r="R13" s="268"/>
      <c r="S13" s="268" t="s">
        <v>859</v>
      </c>
      <c r="T13" s="479" t="s">
        <v>858</v>
      </c>
      <c r="U13" s="749"/>
      <c r="V13" s="755" t="s">
        <v>891</v>
      </c>
      <c r="W13" s="759"/>
      <c r="X13" s="750"/>
      <c r="Y13" s="309" t="s">
        <v>861</v>
      </c>
      <c r="Z13" s="309" t="s">
        <v>861</v>
      </c>
    </row>
    <row r="14" spans="1:26" ht="24.75" customHeight="1" thickBot="1" x14ac:dyDescent="0.3">
      <c r="A14" s="544"/>
      <c r="B14" s="552">
        <v>3</v>
      </c>
      <c r="C14" s="547" t="s">
        <v>862</v>
      </c>
      <c r="D14" s="701"/>
      <c r="E14" s="702"/>
      <c r="F14" s="268" t="s">
        <v>225</v>
      </c>
      <c r="G14" s="391" t="s">
        <v>247</v>
      </c>
      <c r="H14" s="233" t="s">
        <v>28</v>
      </c>
      <c r="I14" s="377">
        <v>506</v>
      </c>
      <c r="J14" s="268">
        <v>7.0000000000000007E-2</v>
      </c>
      <c r="K14" s="268" t="s">
        <v>17</v>
      </c>
      <c r="L14" s="268" t="s">
        <v>29</v>
      </c>
      <c r="M14" s="391" t="s">
        <v>166</v>
      </c>
      <c r="N14" s="274" t="s">
        <v>382</v>
      </c>
      <c r="O14" s="268" t="s">
        <v>6</v>
      </c>
      <c r="P14" s="268" t="s">
        <v>949</v>
      </c>
      <c r="Q14" s="270"/>
      <c r="R14" s="268"/>
      <c r="S14" s="268" t="s">
        <v>859</v>
      </c>
      <c r="T14" s="270" t="s">
        <v>18</v>
      </c>
      <c r="U14" s="748"/>
      <c r="V14" s="756" t="s">
        <v>891</v>
      </c>
      <c r="W14" s="760"/>
      <c r="X14" s="750"/>
      <c r="Y14" s="309" t="s">
        <v>861</v>
      </c>
      <c r="Z14" s="309" t="s">
        <v>861</v>
      </c>
    </row>
    <row r="15" spans="1:26" ht="27.75" customHeight="1" x14ac:dyDescent="0.25">
      <c r="A15" s="544"/>
      <c r="B15" s="552">
        <v>4</v>
      </c>
      <c r="C15" s="547" t="s">
        <v>863</v>
      </c>
      <c r="D15" s="701"/>
      <c r="E15" s="702"/>
      <c r="F15" s="268" t="s">
        <v>244</v>
      </c>
      <c r="G15" s="391" t="s">
        <v>248</v>
      </c>
      <c r="H15" s="233" t="s">
        <v>32</v>
      </c>
      <c r="I15" s="377">
        <v>470</v>
      </c>
      <c r="J15" s="268">
        <v>0.04</v>
      </c>
      <c r="K15" s="268" t="s">
        <v>4</v>
      </c>
      <c r="L15" s="268" t="s">
        <v>5</v>
      </c>
      <c r="M15" s="268" t="s">
        <v>959</v>
      </c>
      <c r="N15" s="274" t="s">
        <v>382</v>
      </c>
      <c r="O15" s="268" t="s">
        <v>33</v>
      </c>
      <c r="P15" s="505" t="s">
        <v>856</v>
      </c>
      <c r="Q15" s="270">
        <v>40469</v>
      </c>
      <c r="R15" s="268" t="s">
        <v>34</v>
      </c>
      <c r="S15" s="268" t="s">
        <v>859</v>
      </c>
      <c r="T15" s="270">
        <v>86123</v>
      </c>
      <c r="U15" s="204"/>
      <c r="V15" s="752" t="s">
        <v>888</v>
      </c>
      <c r="W15" s="752"/>
      <c r="X15" s="217"/>
      <c r="Y15" s="312">
        <v>43686.5</v>
      </c>
      <c r="Z15" s="268" t="s">
        <v>859</v>
      </c>
    </row>
    <row r="16" spans="1:26" ht="30" x14ac:dyDescent="0.25">
      <c r="A16" s="544"/>
      <c r="B16" s="552">
        <v>5</v>
      </c>
      <c r="C16" s="547" t="s">
        <v>864</v>
      </c>
      <c r="D16" s="743" t="s">
        <v>983</v>
      </c>
      <c r="E16" s="744" t="s">
        <v>982</v>
      </c>
      <c r="F16" s="268" t="s">
        <v>245</v>
      </c>
      <c r="G16" s="391" t="s">
        <v>246</v>
      </c>
      <c r="H16" s="233" t="s">
        <v>32</v>
      </c>
      <c r="I16" s="377">
        <v>300</v>
      </c>
      <c r="J16" s="268"/>
      <c r="K16" s="268" t="s">
        <v>4</v>
      </c>
      <c r="L16" s="268" t="s">
        <v>5</v>
      </c>
      <c r="M16" s="391" t="s">
        <v>166</v>
      </c>
      <c r="N16" s="274" t="s">
        <v>382</v>
      </c>
      <c r="O16" s="306" t="s">
        <v>950</v>
      </c>
      <c r="P16" s="299" t="s">
        <v>893</v>
      </c>
      <c r="Q16" s="299" t="s">
        <v>893</v>
      </c>
      <c r="R16" s="268"/>
      <c r="S16" s="268" t="s">
        <v>859</v>
      </c>
      <c r="T16" s="479" t="s">
        <v>858</v>
      </c>
      <c r="U16" s="479"/>
      <c r="V16" s="268" t="s">
        <v>871</v>
      </c>
      <c r="W16" s="268"/>
      <c r="X16" s="217"/>
      <c r="Y16" s="271" t="s">
        <v>872</v>
      </c>
      <c r="Z16" s="530" t="s">
        <v>861</v>
      </c>
    </row>
    <row r="17" spans="1:26" ht="45" x14ac:dyDescent="0.25">
      <c r="A17" s="544"/>
      <c r="B17" s="552">
        <v>6</v>
      </c>
      <c r="C17" s="547" t="s">
        <v>869</v>
      </c>
      <c r="D17" s="701"/>
      <c r="E17" s="702"/>
      <c r="F17" s="268" t="s">
        <v>227</v>
      </c>
      <c r="G17" s="391" t="s">
        <v>228</v>
      </c>
      <c r="H17" s="313" t="s">
        <v>42</v>
      </c>
      <c r="I17" s="377">
        <v>1923</v>
      </c>
      <c r="J17" s="268">
        <v>0.09</v>
      </c>
      <c r="K17" s="268" t="s">
        <v>43</v>
      </c>
      <c r="L17" s="268" t="s">
        <v>5</v>
      </c>
      <c r="M17" s="391" t="s">
        <v>166</v>
      </c>
      <c r="N17" s="274" t="s">
        <v>382</v>
      </c>
      <c r="O17" s="268" t="s">
        <v>856</v>
      </c>
      <c r="P17" s="505" t="s">
        <v>882</v>
      </c>
      <c r="Q17" s="270">
        <v>34144</v>
      </c>
      <c r="R17" s="268" t="s">
        <v>44</v>
      </c>
      <c r="S17" s="268" t="s">
        <v>859</v>
      </c>
      <c r="T17" s="270">
        <v>70303</v>
      </c>
      <c r="U17" s="204"/>
      <c r="V17" s="295" t="s">
        <v>35</v>
      </c>
      <c r="W17" s="295"/>
      <c r="X17" s="217"/>
      <c r="Y17" s="305" t="s">
        <v>870</v>
      </c>
      <c r="Z17" s="226" t="s">
        <v>961</v>
      </c>
    </row>
    <row r="18" spans="1:26" ht="30" x14ac:dyDescent="0.25">
      <c r="A18" s="544"/>
      <c r="B18" s="552">
        <v>7</v>
      </c>
      <c r="C18" s="547" t="s">
        <v>865</v>
      </c>
      <c r="D18" s="701" t="s">
        <v>979</v>
      </c>
      <c r="E18" s="702" t="s">
        <v>980</v>
      </c>
      <c r="F18" s="268" t="s">
        <v>860</v>
      </c>
      <c r="G18" s="391" t="s">
        <v>249</v>
      </c>
      <c r="H18" s="233" t="s">
        <v>47</v>
      </c>
      <c r="I18" s="377">
        <v>338</v>
      </c>
      <c r="J18" s="268">
        <v>0.02</v>
      </c>
      <c r="K18" s="268" t="s">
        <v>43</v>
      </c>
      <c r="L18" s="268" t="s">
        <v>5</v>
      </c>
      <c r="M18" s="391" t="s">
        <v>166</v>
      </c>
      <c r="N18" s="274" t="s">
        <v>382</v>
      </c>
      <c r="O18" s="685" t="s">
        <v>45</v>
      </c>
      <c r="P18" s="686" t="s">
        <v>893</v>
      </c>
      <c r="Q18" s="299" t="s">
        <v>893</v>
      </c>
      <c r="R18" s="268"/>
      <c r="S18" s="268"/>
      <c r="T18" s="479" t="s">
        <v>858</v>
      </c>
      <c r="U18" s="204"/>
      <c r="V18" s="268" t="s">
        <v>834</v>
      </c>
      <c r="W18" s="268"/>
      <c r="X18" s="217"/>
      <c r="Y18" s="306" t="s">
        <v>825</v>
      </c>
      <c r="Z18" s="530" t="s">
        <v>861</v>
      </c>
    </row>
    <row r="19" spans="1:26" ht="30" x14ac:dyDescent="0.25">
      <c r="A19" s="544"/>
      <c r="B19" s="552">
        <v>8</v>
      </c>
      <c r="C19" s="547" t="s">
        <v>866</v>
      </c>
      <c r="D19" s="701"/>
      <c r="E19" s="702"/>
      <c r="F19" s="268" t="s">
        <v>242</v>
      </c>
      <c r="G19" s="391" t="s">
        <v>243</v>
      </c>
      <c r="H19" s="311" t="s">
        <v>49</v>
      </c>
      <c r="I19" s="377">
        <v>1247</v>
      </c>
      <c r="J19" s="268">
        <v>0.15</v>
      </c>
      <c r="K19" s="268" t="s">
        <v>4</v>
      </c>
      <c r="L19" s="268" t="s">
        <v>5</v>
      </c>
      <c r="M19" s="268"/>
      <c r="N19" s="274" t="s">
        <v>382</v>
      </c>
      <c r="O19" s="268" t="s">
        <v>892</v>
      </c>
      <c r="P19" s="505" t="s">
        <v>856</v>
      </c>
      <c r="Q19" s="270">
        <v>38892</v>
      </c>
      <c r="R19" s="268" t="s">
        <v>51</v>
      </c>
      <c r="S19" s="268" t="s">
        <v>859</v>
      </c>
      <c r="T19" s="270">
        <v>403768</v>
      </c>
      <c r="U19" s="204"/>
      <c r="V19" s="333" t="s">
        <v>888</v>
      </c>
      <c r="W19" s="333"/>
      <c r="X19" s="217"/>
      <c r="Y19" s="296">
        <v>104434</v>
      </c>
      <c r="Z19" s="268" t="s">
        <v>859</v>
      </c>
    </row>
    <row r="20" spans="1:26" ht="24" customHeight="1" x14ac:dyDescent="0.25">
      <c r="A20" s="544"/>
      <c r="B20" s="552">
        <v>9</v>
      </c>
      <c r="C20" s="547" t="s">
        <v>868</v>
      </c>
      <c r="D20" s="701"/>
      <c r="E20" s="702"/>
      <c r="F20" s="268" t="s">
        <v>250</v>
      </c>
      <c r="G20" s="391" t="s">
        <v>252</v>
      </c>
      <c r="H20" s="311" t="s">
        <v>47</v>
      </c>
      <c r="I20" s="377">
        <v>440</v>
      </c>
      <c r="J20" s="377">
        <v>440</v>
      </c>
      <c r="K20" s="268"/>
      <c r="L20" s="268"/>
      <c r="M20" s="391" t="s">
        <v>166</v>
      </c>
      <c r="N20" s="274" t="s">
        <v>382</v>
      </c>
      <c r="O20" s="268" t="s">
        <v>892</v>
      </c>
      <c r="P20" s="505" t="s">
        <v>856</v>
      </c>
      <c r="Q20" s="270" t="s">
        <v>18</v>
      </c>
      <c r="R20" s="268" t="s">
        <v>51</v>
      </c>
      <c r="S20" s="268"/>
      <c r="T20" s="270">
        <v>403768</v>
      </c>
      <c r="U20" s="204"/>
      <c r="V20" s="333" t="s">
        <v>888</v>
      </c>
      <c r="W20" s="333"/>
      <c r="X20" s="217"/>
      <c r="Y20" s="307">
        <v>130278</v>
      </c>
      <c r="Z20" s="268" t="s">
        <v>859</v>
      </c>
    </row>
    <row r="21" spans="1:26" ht="30" x14ac:dyDescent="0.25">
      <c r="A21" s="546"/>
      <c r="B21" s="554">
        <v>10</v>
      </c>
      <c r="C21" s="549" t="s">
        <v>867</v>
      </c>
      <c r="D21" s="701"/>
      <c r="E21" s="702"/>
      <c r="F21" s="269" t="s">
        <v>253</v>
      </c>
      <c r="G21" s="482" t="s">
        <v>254</v>
      </c>
      <c r="H21" s="314" t="s">
        <v>52</v>
      </c>
      <c r="I21" s="378">
        <v>1168</v>
      </c>
      <c r="J21" s="378">
        <v>1168</v>
      </c>
      <c r="K21" s="269" t="s">
        <v>4</v>
      </c>
      <c r="L21" s="269" t="s">
        <v>5</v>
      </c>
      <c r="M21" s="482" t="s">
        <v>166</v>
      </c>
      <c r="N21" s="274" t="s">
        <v>382</v>
      </c>
      <c r="O21" s="269" t="s">
        <v>53</v>
      </c>
      <c r="P21" s="505" t="s">
        <v>856</v>
      </c>
      <c r="Q21" s="267">
        <v>40725</v>
      </c>
      <c r="R21" s="269" t="s">
        <v>54</v>
      </c>
      <c r="S21" s="268" t="s">
        <v>859</v>
      </c>
      <c r="T21" s="267" t="s">
        <v>55</v>
      </c>
      <c r="U21" s="205"/>
      <c r="V21" s="333" t="s">
        <v>888</v>
      </c>
      <c r="W21" s="333"/>
      <c r="X21" s="217"/>
      <c r="Y21" s="315" t="s">
        <v>826</v>
      </c>
      <c r="Z21" s="268" t="s">
        <v>859</v>
      </c>
    </row>
    <row r="22" spans="1:26" s="570" customFormat="1" ht="19.5" thickBot="1" x14ac:dyDescent="0.35">
      <c r="A22" s="591">
        <f>SUM(A6:A21)</f>
        <v>184</v>
      </c>
      <c r="B22" s="590"/>
      <c r="C22" s="555"/>
      <c r="D22" s="555"/>
      <c r="E22" s="555"/>
      <c r="F22" s="556"/>
      <c r="G22" s="557"/>
      <c r="H22" s="558"/>
      <c r="I22" s="559">
        <f>SUM(I6:I21)</f>
        <v>18278.669999999998</v>
      </c>
      <c r="J22" s="560">
        <f>SUM(J6:J21)</f>
        <v>1609.1100000000001</v>
      </c>
      <c r="K22" s="556"/>
      <c r="L22" s="556"/>
      <c r="M22" s="680"/>
      <c r="N22" s="561"/>
      <c r="O22" s="562"/>
      <c r="P22" s="563"/>
      <c r="Q22" s="564"/>
      <c r="R22" s="556"/>
      <c r="S22" s="565"/>
      <c r="T22" s="564"/>
      <c r="U22" s="566"/>
      <c r="V22" s="567"/>
      <c r="W22" s="567"/>
      <c r="X22" s="568"/>
      <c r="Y22" s="569"/>
      <c r="Z22" s="565"/>
    </row>
    <row r="23" spans="1:26" ht="16.5" thickTop="1" x14ac:dyDescent="0.25">
      <c r="A23" s="356"/>
      <c r="B23" s="356"/>
      <c r="C23" s="357"/>
      <c r="D23" s="357"/>
      <c r="E23" s="357"/>
      <c r="F23" s="266"/>
      <c r="G23" s="481"/>
      <c r="H23" s="358"/>
      <c r="I23" s="379"/>
      <c r="J23" s="266"/>
      <c r="K23" s="266"/>
      <c r="L23" s="266"/>
      <c r="M23" s="483"/>
      <c r="N23" s="359"/>
      <c r="O23" s="238"/>
      <c r="P23" s="360"/>
      <c r="Q23" s="361"/>
      <c r="R23" s="266"/>
      <c r="S23" s="304"/>
      <c r="T23" s="361"/>
      <c r="U23" s="362"/>
      <c r="V23" s="363"/>
      <c r="W23" s="363"/>
      <c r="X23" s="364"/>
      <c r="Y23" s="365"/>
      <c r="Z23" s="304"/>
    </row>
    <row r="24" spans="1:26" s="542" customFormat="1" ht="21" x14ac:dyDescent="0.35">
      <c r="A24" s="606"/>
      <c r="B24" s="580"/>
      <c r="C24" s="581" t="s">
        <v>203</v>
      </c>
      <c r="D24" s="581"/>
      <c r="E24" s="581"/>
      <c r="F24" s="582"/>
      <c r="G24" s="582"/>
      <c r="H24" s="583"/>
      <c r="I24" s="581"/>
      <c r="J24" s="583"/>
      <c r="K24" s="583"/>
      <c r="L24" s="583"/>
      <c r="M24" s="583"/>
      <c r="N24" s="583"/>
      <c r="O24" s="584"/>
      <c r="P24" s="583"/>
      <c r="Q24" s="583"/>
      <c r="R24" s="585"/>
      <c r="S24" s="585"/>
      <c r="T24" s="586"/>
      <c r="U24" s="586"/>
      <c r="V24" s="587"/>
      <c r="W24" s="587"/>
      <c r="X24" s="587"/>
      <c r="Y24" s="587"/>
      <c r="Z24" s="586"/>
    </row>
    <row r="25" spans="1:26" ht="30" x14ac:dyDescent="0.25">
      <c r="A25" s="592" t="s">
        <v>234</v>
      </c>
      <c r="B25" s="336"/>
      <c r="C25" s="589" t="s">
        <v>221</v>
      </c>
      <c r="D25" s="589"/>
      <c r="E25" s="589"/>
      <c r="F25" s="47" t="s">
        <v>223</v>
      </c>
      <c r="G25" s="47" t="s">
        <v>222</v>
      </c>
      <c r="H25" s="47" t="s">
        <v>212</v>
      </c>
      <c r="I25" s="47" t="s">
        <v>0</v>
      </c>
      <c r="J25" s="48" t="s">
        <v>1</v>
      </c>
      <c r="K25" s="48" t="s">
        <v>213</v>
      </c>
      <c r="L25" s="48" t="s">
        <v>210</v>
      </c>
      <c r="M25" s="48" t="s">
        <v>211</v>
      </c>
      <c r="N25" s="48" t="s">
        <v>236</v>
      </c>
      <c r="O25" s="146" t="s">
        <v>235</v>
      </c>
      <c r="P25" s="147" t="s">
        <v>214</v>
      </c>
      <c r="Q25" s="146" t="s">
        <v>215</v>
      </c>
      <c r="R25" s="146" t="s">
        <v>216</v>
      </c>
      <c r="S25" s="146" t="s">
        <v>217</v>
      </c>
      <c r="T25" s="147" t="s">
        <v>365</v>
      </c>
      <c r="U25" s="49" t="s">
        <v>232</v>
      </c>
      <c r="V25" s="147" t="s">
        <v>218</v>
      </c>
      <c r="W25" s="147"/>
      <c r="X25" s="146" t="s">
        <v>219</v>
      </c>
      <c r="Y25" s="146" t="s">
        <v>220</v>
      </c>
      <c r="Z25" s="146" t="s">
        <v>230</v>
      </c>
    </row>
    <row r="26" spans="1:26" ht="30" x14ac:dyDescent="0.25">
      <c r="A26" s="594">
        <v>117</v>
      </c>
      <c r="B26" s="599">
        <v>1</v>
      </c>
      <c r="C26" s="547" t="s">
        <v>56</v>
      </c>
      <c r="D26" s="701"/>
      <c r="E26" s="701"/>
      <c r="F26" s="297" t="s">
        <v>255</v>
      </c>
      <c r="G26" s="391" t="s">
        <v>256</v>
      </c>
      <c r="H26" s="676" t="s">
        <v>3</v>
      </c>
      <c r="I26" s="377">
        <v>8394</v>
      </c>
      <c r="J26" s="377">
        <v>1.2</v>
      </c>
      <c r="K26" s="268" t="s">
        <v>57</v>
      </c>
      <c r="L26" s="268" t="s">
        <v>5</v>
      </c>
      <c r="M26" s="480" t="s">
        <v>166</v>
      </c>
      <c r="N26" s="274" t="s">
        <v>240</v>
      </c>
      <c r="O26" s="268" t="s">
        <v>58</v>
      </c>
      <c r="P26" s="479" t="s">
        <v>873</v>
      </c>
      <c r="Q26" s="275">
        <v>34973</v>
      </c>
      <c r="R26" s="268" t="s">
        <v>59</v>
      </c>
      <c r="S26" s="318"/>
      <c r="T26" s="270">
        <v>71132</v>
      </c>
      <c r="U26" s="275"/>
      <c r="V26" s="295" t="s">
        <v>10</v>
      </c>
      <c r="W26" s="295"/>
      <c r="X26" s="276"/>
      <c r="Y26" s="272" t="s">
        <v>828</v>
      </c>
      <c r="Z26" s="493" t="s">
        <v>861</v>
      </c>
    </row>
    <row r="27" spans="1:26" ht="30" x14ac:dyDescent="0.25">
      <c r="A27" s="594"/>
      <c r="B27" s="600">
        <v>2</v>
      </c>
      <c r="C27" s="602" t="s">
        <v>967</v>
      </c>
      <c r="D27" s="728" t="s">
        <v>984</v>
      </c>
      <c r="E27" s="729" t="s">
        <v>985</v>
      </c>
      <c r="F27" s="297" t="s">
        <v>257</v>
      </c>
      <c r="G27" s="391" t="s">
        <v>256</v>
      </c>
      <c r="H27" s="233" t="s">
        <v>32</v>
      </c>
      <c r="I27" s="377">
        <v>600</v>
      </c>
      <c r="J27" s="377">
        <v>0.03</v>
      </c>
      <c r="K27" s="268" t="s">
        <v>43</v>
      </c>
      <c r="L27" s="268" t="s">
        <v>5</v>
      </c>
      <c r="M27" s="480" t="s">
        <v>166</v>
      </c>
      <c r="N27" s="274" t="s">
        <v>240</v>
      </c>
      <c r="O27" s="268" t="s">
        <v>60</v>
      </c>
      <c r="P27" s="268" t="s">
        <v>949</v>
      </c>
      <c r="Q27" s="280">
        <v>39479</v>
      </c>
      <c r="R27" s="268">
        <v>0</v>
      </c>
      <c r="S27" s="268"/>
      <c r="T27" s="270">
        <v>42726</v>
      </c>
      <c r="U27" s="281"/>
      <c r="V27" s="298" t="s">
        <v>874</v>
      </c>
      <c r="W27" s="298"/>
      <c r="X27" s="294">
        <v>40901</v>
      </c>
      <c r="Y27" s="296">
        <v>34515.5</v>
      </c>
      <c r="Z27" s="531">
        <v>1553.77</v>
      </c>
    </row>
    <row r="28" spans="1:26" ht="15.75" x14ac:dyDescent="0.25">
      <c r="A28" s="594"/>
      <c r="B28" s="600">
        <v>3</v>
      </c>
      <c r="C28" s="602" t="s">
        <v>61</v>
      </c>
      <c r="D28" s="703"/>
      <c r="E28" s="703"/>
      <c r="F28" s="297" t="s">
        <v>258</v>
      </c>
      <c r="G28" s="391" t="s">
        <v>256</v>
      </c>
      <c r="H28" s="233" t="s">
        <v>62</v>
      </c>
      <c r="I28" s="377">
        <v>1000</v>
      </c>
      <c r="J28" s="377">
        <v>0.1</v>
      </c>
      <c r="K28" s="268" t="s">
        <v>63</v>
      </c>
      <c r="L28" s="268" t="s">
        <v>5</v>
      </c>
      <c r="M28" s="480" t="s">
        <v>166</v>
      </c>
      <c r="N28" s="274" t="s">
        <v>240</v>
      </c>
      <c r="O28" s="684" t="s">
        <v>66</v>
      </c>
      <c r="P28" s="682" t="s">
        <v>490</v>
      </c>
      <c r="Q28" s="280"/>
      <c r="R28" s="268"/>
      <c r="S28" s="268"/>
      <c r="T28" s="682" t="s">
        <v>490</v>
      </c>
      <c r="U28" s="281"/>
      <c r="V28" s="272" t="s">
        <v>875</v>
      </c>
      <c r="W28" s="272"/>
      <c r="X28" s="276"/>
      <c r="Y28" s="321" t="s">
        <v>403</v>
      </c>
      <c r="Z28" s="494" t="s">
        <v>961</v>
      </c>
    </row>
    <row r="29" spans="1:26" ht="45" x14ac:dyDescent="0.25">
      <c r="A29" s="594">
        <v>12</v>
      </c>
      <c r="B29" s="600">
        <v>4</v>
      </c>
      <c r="C29" s="602" t="s">
        <v>64</v>
      </c>
      <c r="D29" s="703" t="s">
        <v>998</v>
      </c>
      <c r="E29" s="702" t="s">
        <v>978</v>
      </c>
      <c r="F29" s="297" t="s">
        <v>259</v>
      </c>
      <c r="G29" s="391" t="s">
        <v>256</v>
      </c>
      <c r="H29" s="233" t="s">
        <v>65</v>
      </c>
      <c r="I29" s="377">
        <v>2289</v>
      </c>
      <c r="J29" s="377">
        <v>0.2</v>
      </c>
      <c r="K29" s="268" t="s">
        <v>57</v>
      </c>
      <c r="L29" s="268" t="s">
        <v>5</v>
      </c>
      <c r="M29" s="480" t="s">
        <v>166</v>
      </c>
      <c r="N29" s="274" t="s">
        <v>382</v>
      </c>
      <c r="O29" s="684" t="s">
        <v>66</v>
      </c>
      <c r="P29" s="682" t="s">
        <v>490</v>
      </c>
      <c r="Q29" s="280"/>
      <c r="R29" s="268"/>
      <c r="S29" s="268"/>
      <c r="T29" s="682" t="s">
        <v>490</v>
      </c>
      <c r="U29" s="281"/>
      <c r="V29" s="272" t="s">
        <v>875</v>
      </c>
      <c r="W29" s="272"/>
      <c r="X29" s="276"/>
      <c r="Y29" s="532" t="s">
        <v>870</v>
      </c>
      <c r="Z29" s="486" t="s">
        <v>961</v>
      </c>
    </row>
    <row r="30" spans="1:26" ht="15.75" x14ac:dyDescent="0.25">
      <c r="A30" s="595"/>
      <c r="B30" s="552">
        <v>5</v>
      </c>
      <c r="C30" s="602" t="s">
        <v>67</v>
      </c>
      <c r="D30" s="703"/>
      <c r="E30" s="703"/>
      <c r="F30" s="297" t="s">
        <v>260</v>
      </c>
      <c r="G30" s="391" t="s">
        <v>256</v>
      </c>
      <c r="H30" s="233" t="s">
        <v>68</v>
      </c>
      <c r="I30" s="377">
        <v>535</v>
      </c>
      <c r="J30" s="377">
        <v>0.08</v>
      </c>
      <c r="K30" s="268" t="s">
        <v>57</v>
      </c>
      <c r="L30" s="268" t="s">
        <v>5</v>
      </c>
      <c r="M30" s="480" t="s">
        <v>166</v>
      </c>
      <c r="N30" s="274" t="s">
        <v>382</v>
      </c>
      <c r="O30" s="268" t="s">
        <v>69</v>
      </c>
      <c r="P30" s="268" t="s">
        <v>949</v>
      </c>
      <c r="Q30" s="280">
        <v>40634</v>
      </c>
      <c r="R30" s="268">
        <v>0</v>
      </c>
      <c r="S30" s="268" t="s">
        <v>859</v>
      </c>
      <c r="T30" s="270">
        <v>42460</v>
      </c>
      <c r="U30" s="281"/>
      <c r="V30" s="295">
        <v>28500</v>
      </c>
      <c r="W30" s="295"/>
      <c r="X30" s="276"/>
      <c r="Y30" s="296">
        <v>9438</v>
      </c>
      <c r="Z30" s="494" t="s">
        <v>961</v>
      </c>
    </row>
    <row r="31" spans="1:26" ht="30" x14ac:dyDescent="0.25">
      <c r="A31" s="595"/>
      <c r="B31" s="552">
        <v>6</v>
      </c>
      <c r="C31" s="602" t="s">
        <v>70</v>
      </c>
      <c r="D31" s="703" t="s">
        <v>986</v>
      </c>
      <c r="E31" s="702" t="s">
        <v>980</v>
      </c>
      <c r="F31" s="297" t="s">
        <v>261</v>
      </c>
      <c r="G31" s="391" t="s">
        <v>262</v>
      </c>
      <c r="H31" s="233" t="s">
        <v>47</v>
      </c>
      <c r="I31" s="377">
        <v>200</v>
      </c>
      <c r="J31" s="377">
        <v>0.02</v>
      </c>
      <c r="K31" s="268" t="s">
        <v>17</v>
      </c>
      <c r="L31" s="268" t="s">
        <v>29</v>
      </c>
      <c r="M31" s="480" t="s">
        <v>166</v>
      </c>
      <c r="N31" s="274" t="s">
        <v>240</v>
      </c>
      <c r="O31" s="685" t="s">
        <v>45</v>
      </c>
      <c r="P31" s="686" t="s">
        <v>893</v>
      </c>
      <c r="Q31" s="280"/>
      <c r="R31" s="268"/>
      <c r="S31" s="268"/>
      <c r="T31" s="270"/>
      <c r="U31" s="281"/>
      <c r="V31" s="272" t="s">
        <v>835</v>
      </c>
      <c r="W31" s="272"/>
      <c r="X31" s="276"/>
      <c r="Y31" s="268"/>
      <c r="Z31" s="494" t="s">
        <v>861</v>
      </c>
    </row>
    <row r="32" spans="1:26" ht="15.75" x14ac:dyDescent="0.25">
      <c r="A32" s="596"/>
      <c r="B32" s="601">
        <v>7</v>
      </c>
      <c r="C32" s="603" t="s">
        <v>71</v>
      </c>
      <c r="D32" s="703"/>
      <c r="E32" s="703"/>
      <c r="F32" s="604" t="s">
        <v>263</v>
      </c>
      <c r="G32" s="482" t="s">
        <v>262</v>
      </c>
      <c r="H32" s="239" t="s">
        <v>47</v>
      </c>
      <c r="I32" s="378">
        <v>944</v>
      </c>
      <c r="J32" s="378">
        <v>0.09</v>
      </c>
      <c r="K32" s="269" t="s">
        <v>72</v>
      </c>
      <c r="L32" s="269" t="s">
        <v>5</v>
      </c>
      <c r="M32" s="480" t="s">
        <v>166</v>
      </c>
      <c r="N32" s="274" t="s">
        <v>240</v>
      </c>
      <c r="O32" s="269" t="s">
        <v>69</v>
      </c>
      <c r="P32" s="268" t="s">
        <v>949</v>
      </c>
      <c r="Q32" s="283">
        <v>42036</v>
      </c>
      <c r="R32" s="269">
        <v>10</v>
      </c>
      <c r="S32" s="268" t="s">
        <v>859</v>
      </c>
      <c r="T32" s="267">
        <v>45689</v>
      </c>
      <c r="U32" s="285"/>
      <c r="V32" s="300" t="s">
        <v>818</v>
      </c>
      <c r="W32" s="300"/>
      <c r="X32" s="287"/>
      <c r="Y32" s="322">
        <v>2157</v>
      </c>
      <c r="Z32" s="494" t="s">
        <v>961</v>
      </c>
    </row>
    <row r="33" spans="1:26" ht="27" customHeight="1" x14ac:dyDescent="0.25">
      <c r="A33" s="596"/>
      <c r="B33" s="601">
        <v>8</v>
      </c>
      <c r="C33" s="603" t="s">
        <v>74</v>
      </c>
      <c r="D33" s="703"/>
      <c r="E33" s="703"/>
      <c r="F33" s="604" t="s">
        <v>264</v>
      </c>
      <c r="G33" s="482" t="s">
        <v>256</v>
      </c>
      <c r="H33" s="239" t="s">
        <v>65</v>
      </c>
      <c r="I33" s="378">
        <v>729</v>
      </c>
      <c r="J33" s="378"/>
      <c r="K33" s="269" t="s">
        <v>4</v>
      </c>
      <c r="L33" s="269" t="s">
        <v>5</v>
      </c>
      <c r="M33" s="480" t="s">
        <v>166</v>
      </c>
      <c r="N33" s="274" t="s">
        <v>240</v>
      </c>
      <c r="O33" s="269" t="s">
        <v>75</v>
      </c>
      <c r="P33" s="505" t="s">
        <v>856</v>
      </c>
      <c r="Q33" s="283">
        <v>40338</v>
      </c>
      <c r="R33" s="269" t="s">
        <v>76</v>
      </c>
      <c r="S33" s="268" t="s">
        <v>859</v>
      </c>
      <c r="T33" s="267">
        <v>85627</v>
      </c>
      <c r="U33" s="285"/>
      <c r="V33" s="333" t="s">
        <v>888</v>
      </c>
      <c r="W33" s="333"/>
      <c r="X33" s="289"/>
      <c r="Y33" s="323">
        <v>59455</v>
      </c>
      <c r="Z33" s="494" t="s">
        <v>961</v>
      </c>
    </row>
    <row r="34" spans="1:26" ht="30" x14ac:dyDescent="0.25">
      <c r="A34" s="596"/>
      <c r="B34" s="601">
        <v>9</v>
      </c>
      <c r="C34" s="603" t="s">
        <v>385</v>
      </c>
      <c r="D34" s="728" t="s">
        <v>987</v>
      </c>
      <c r="E34" s="729" t="s">
        <v>978</v>
      </c>
      <c r="F34" s="604" t="s">
        <v>384</v>
      </c>
      <c r="G34" s="482" t="s">
        <v>256</v>
      </c>
      <c r="H34" s="239"/>
      <c r="I34" s="377">
        <v>413.31</v>
      </c>
      <c r="J34" s="378"/>
      <c r="K34" s="268"/>
      <c r="L34" s="268"/>
      <c r="M34" s="480" t="s">
        <v>166</v>
      </c>
      <c r="N34" s="274"/>
      <c r="O34" s="685" t="s">
        <v>45</v>
      </c>
      <c r="P34" s="686" t="s">
        <v>893</v>
      </c>
      <c r="Q34" s="283"/>
      <c r="R34" s="269"/>
      <c r="S34" s="269"/>
      <c r="T34" s="267"/>
      <c r="U34" s="285"/>
      <c r="V34" s="303" t="s">
        <v>962</v>
      </c>
      <c r="W34" s="303"/>
      <c r="X34" s="289"/>
      <c r="Y34" s="324">
        <v>13046.25</v>
      </c>
      <c r="Z34" s="494" t="s">
        <v>861</v>
      </c>
    </row>
    <row r="35" spans="1:26" ht="30" x14ac:dyDescent="0.25">
      <c r="A35" s="596"/>
      <c r="B35" s="554">
        <v>10</v>
      </c>
      <c r="C35" s="603" t="s">
        <v>199</v>
      </c>
      <c r="D35" s="603"/>
      <c r="E35" s="603"/>
      <c r="F35" s="604" t="s">
        <v>265</v>
      </c>
      <c r="G35" s="482" t="s">
        <v>256</v>
      </c>
      <c r="H35" s="239" t="s">
        <v>198</v>
      </c>
      <c r="I35" s="377">
        <v>240</v>
      </c>
      <c r="J35" s="378"/>
      <c r="K35" s="268"/>
      <c r="L35" s="268"/>
      <c r="M35" s="480" t="s">
        <v>166</v>
      </c>
      <c r="N35" s="274" t="s">
        <v>382</v>
      </c>
      <c r="O35" s="269" t="s">
        <v>877</v>
      </c>
      <c r="P35" s="268" t="s">
        <v>949</v>
      </c>
      <c r="Q35" s="283"/>
      <c r="R35" s="269">
        <v>5</v>
      </c>
      <c r="S35" s="269"/>
      <c r="T35" s="327">
        <v>2021</v>
      </c>
      <c r="U35" s="285"/>
      <c r="V35" s="320" t="s">
        <v>821</v>
      </c>
      <c r="W35" s="320"/>
      <c r="X35" s="289"/>
      <c r="Y35" s="292">
        <v>13046</v>
      </c>
      <c r="Z35" s="494" t="s">
        <v>961</v>
      </c>
    </row>
    <row r="36" spans="1:26" ht="18.75" thickBot="1" x14ac:dyDescent="0.3">
      <c r="A36" s="591">
        <f>SUM(A26:A35)</f>
        <v>129</v>
      </c>
      <c r="B36" s="593"/>
      <c r="C36" s="367"/>
      <c r="D36" s="367"/>
      <c r="E36" s="367"/>
      <c r="F36" s="368"/>
      <c r="G36" s="483"/>
      <c r="H36" s="369"/>
      <c r="I36" s="495">
        <f>SUM(I26:I35)</f>
        <v>15344.31</v>
      </c>
      <c r="J36" s="495">
        <f>SUM(J26:J35)</f>
        <v>1.7200000000000002</v>
      </c>
      <c r="K36" s="266"/>
      <c r="L36" s="266"/>
      <c r="M36" s="481"/>
      <c r="N36" s="359"/>
      <c r="O36" s="370"/>
      <c r="P36" s="266"/>
      <c r="Q36" s="371"/>
      <c r="R36" s="266"/>
      <c r="S36" s="266"/>
      <c r="T36" s="372"/>
      <c r="U36" s="373"/>
      <c r="V36" s="374"/>
      <c r="W36" s="374"/>
      <c r="X36" s="375"/>
      <c r="Y36" s="376"/>
      <c r="Z36" s="366"/>
    </row>
    <row r="37" spans="1:26" ht="16.5" thickTop="1" x14ac:dyDescent="0.25">
      <c r="A37" s="356"/>
      <c r="B37" s="356"/>
      <c r="C37" s="367"/>
      <c r="D37" s="367"/>
      <c r="E37" s="367"/>
      <c r="F37" s="368"/>
      <c r="G37" s="483"/>
      <c r="H37" s="369"/>
      <c r="I37" s="266"/>
      <c r="J37" s="266"/>
      <c r="K37" s="266"/>
      <c r="L37" s="266"/>
      <c r="M37" s="481"/>
      <c r="N37" s="359"/>
      <c r="O37" s="370"/>
      <c r="P37" s="266"/>
      <c r="Q37" s="371"/>
      <c r="R37" s="266"/>
      <c r="S37" s="266"/>
      <c r="T37" s="372"/>
      <c r="U37" s="373"/>
      <c r="V37" s="374"/>
      <c r="W37" s="374"/>
      <c r="X37" s="375"/>
      <c r="Y37" s="376"/>
      <c r="Z37" s="366"/>
    </row>
    <row r="38" spans="1:26" s="542" customFormat="1" ht="21" x14ac:dyDescent="0.35">
      <c r="A38" s="615"/>
      <c r="B38" s="571"/>
      <c r="C38" s="572" t="s">
        <v>204</v>
      </c>
      <c r="D38" s="572"/>
      <c r="E38" s="572"/>
      <c r="F38" s="573"/>
      <c r="G38" s="573"/>
      <c r="H38" s="574"/>
      <c r="I38" s="572"/>
      <c r="J38" s="574"/>
      <c r="K38" s="574"/>
      <c r="L38" s="574"/>
      <c r="M38" s="574"/>
      <c r="N38" s="574"/>
      <c r="O38" s="575"/>
      <c r="P38" s="574"/>
      <c r="Q38" s="574"/>
      <c r="R38" s="576"/>
      <c r="S38" s="576"/>
      <c r="T38" s="577"/>
      <c r="U38" s="577"/>
      <c r="V38" s="578"/>
      <c r="W38" s="578"/>
      <c r="X38" s="579"/>
      <c r="Y38" s="579"/>
      <c r="Z38" s="577"/>
    </row>
    <row r="39" spans="1:26" ht="30" x14ac:dyDescent="0.25">
      <c r="A39" s="592" t="s">
        <v>234</v>
      </c>
      <c r="B39" s="336"/>
      <c r="C39" s="337" t="s">
        <v>221</v>
      </c>
      <c r="D39" s="337"/>
      <c r="E39" s="337"/>
      <c r="F39" s="337" t="s">
        <v>223</v>
      </c>
      <c r="G39" s="338" t="s">
        <v>222</v>
      </c>
      <c r="H39" s="337" t="s">
        <v>212</v>
      </c>
      <c r="I39" s="337" t="s">
        <v>0</v>
      </c>
      <c r="J39" s="339" t="s">
        <v>1</v>
      </c>
      <c r="K39" s="339" t="s">
        <v>213</v>
      </c>
      <c r="L39" s="339" t="s">
        <v>210</v>
      </c>
      <c r="M39" s="339" t="s">
        <v>211</v>
      </c>
      <c r="N39" s="339" t="s">
        <v>236</v>
      </c>
      <c r="O39" s="341" t="s">
        <v>235</v>
      </c>
      <c r="P39" s="340" t="s">
        <v>214</v>
      </c>
      <c r="Q39" s="341" t="s">
        <v>215</v>
      </c>
      <c r="R39" s="341" t="s">
        <v>216</v>
      </c>
      <c r="S39" s="341" t="s">
        <v>217</v>
      </c>
      <c r="T39" s="340" t="s">
        <v>365</v>
      </c>
      <c r="U39" s="49" t="s">
        <v>232</v>
      </c>
      <c r="V39" s="340" t="s">
        <v>218</v>
      </c>
      <c r="W39" s="340"/>
      <c r="X39" s="478" t="s">
        <v>219</v>
      </c>
      <c r="Y39" s="478" t="s">
        <v>220</v>
      </c>
      <c r="Z39" s="341" t="s">
        <v>230</v>
      </c>
    </row>
    <row r="40" spans="1:26" ht="15.75" x14ac:dyDescent="0.25">
      <c r="A40" s="607">
        <v>150</v>
      </c>
      <c r="B40" s="611">
        <v>1</v>
      </c>
      <c r="C40" s="597" t="s">
        <v>77</v>
      </c>
      <c r="D40" s="704"/>
      <c r="E40" s="704"/>
      <c r="F40" s="268" t="s">
        <v>266</v>
      </c>
      <c r="G40" s="391" t="s">
        <v>267</v>
      </c>
      <c r="H40" s="233" t="s">
        <v>3</v>
      </c>
      <c r="I40" s="342">
        <v>7411</v>
      </c>
      <c r="J40" s="268"/>
      <c r="K40" s="268" t="s">
        <v>57</v>
      </c>
      <c r="L40" s="268" t="s">
        <v>5</v>
      </c>
      <c r="M40" s="480" t="s">
        <v>166</v>
      </c>
      <c r="N40" s="274" t="s">
        <v>240</v>
      </c>
      <c r="O40" s="268" t="s">
        <v>78</v>
      </c>
      <c r="P40" s="317" t="s">
        <v>79</v>
      </c>
      <c r="Q40" s="270">
        <v>37442</v>
      </c>
      <c r="R40" s="268" t="s">
        <v>80</v>
      </c>
      <c r="S40" s="268" t="s">
        <v>859</v>
      </c>
      <c r="T40" s="310" t="s">
        <v>81</v>
      </c>
      <c r="U40" s="16"/>
      <c r="V40" s="333" t="s">
        <v>888</v>
      </c>
      <c r="W40" s="333"/>
      <c r="X40" s="268" t="s">
        <v>859</v>
      </c>
      <c r="Y40" s="324">
        <v>131835</v>
      </c>
      <c r="Z40" s="494" t="s">
        <v>961</v>
      </c>
    </row>
    <row r="41" spans="1:26" ht="15.75" x14ac:dyDescent="0.25">
      <c r="A41" s="595"/>
      <c r="B41" s="552">
        <v>2</v>
      </c>
      <c r="C41" s="597" t="s">
        <v>82</v>
      </c>
      <c r="D41" s="704"/>
      <c r="E41" s="704"/>
      <c r="F41" s="268" t="s">
        <v>266</v>
      </c>
      <c r="G41" s="391" t="s">
        <v>267</v>
      </c>
      <c r="H41" s="233" t="s">
        <v>83</v>
      </c>
      <c r="I41" s="342">
        <v>978</v>
      </c>
      <c r="J41" s="268"/>
      <c r="K41" s="268" t="s">
        <v>57</v>
      </c>
      <c r="L41" s="268" t="s">
        <v>5</v>
      </c>
      <c r="M41" s="480" t="s">
        <v>166</v>
      </c>
      <c r="N41" s="278"/>
      <c r="O41" s="268" t="s">
        <v>78</v>
      </c>
      <c r="P41" s="317" t="s">
        <v>79</v>
      </c>
      <c r="Q41" s="270" t="s">
        <v>18</v>
      </c>
      <c r="R41" s="268" t="s">
        <v>18</v>
      </c>
      <c r="S41" s="268" t="s">
        <v>859</v>
      </c>
      <c r="T41" s="310" t="s">
        <v>18</v>
      </c>
      <c r="U41" s="16"/>
      <c r="V41" s="333" t="s">
        <v>888</v>
      </c>
      <c r="W41" s="333"/>
      <c r="X41" s="268" t="s">
        <v>859</v>
      </c>
      <c r="Y41" s="324">
        <v>131835</v>
      </c>
      <c r="Z41" s="494" t="s">
        <v>961</v>
      </c>
    </row>
    <row r="42" spans="1:26" ht="15.75" x14ac:dyDescent="0.25">
      <c r="A42" s="595"/>
      <c r="B42" s="552">
        <v>3</v>
      </c>
      <c r="C42" s="597" t="s">
        <v>84</v>
      </c>
      <c r="D42" s="704"/>
      <c r="E42" s="704"/>
      <c r="F42" s="268" t="s">
        <v>266</v>
      </c>
      <c r="G42" s="391" t="s">
        <v>267</v>
      </c>
      <c r="H42" s="233" t="s">
        <v>47</v>
      </c>
      <c r="I42" s="342">
        <v>2400</v>
      </c>
      <c r="J42" s="268"/>
      <c r="K42" s="268" t="s">
        <v>4</v>
      </c>
      <c r="L42" s="268" t="s">
        <v>5</v>
      </c>
      <c r="M42" s="480" t="s">
        <v>166</v>
      </c>
      <c r="N42" s="274" t="s">
        <v>240</v>
      </c>
      <c r="O42" s="268" t="s">
        <v>78</v>
      </c>
      <c r="P42" s="317" t="s">
        <v>79</v>
      </c>
      <c r="Q42" s="270" t="s">
        <v>18</v>
      </c>
      <c r="R42" s="268" t="s">
        <v>18</v>
      </c>
      <c r="S42" s="268" t="s">
        <v>859</v>
      </c>
      <c r="T42" s="310" t="s">
        <v>18</v>
      </c>
      <c r="U42" s="16"/>
      <c r="V42" s="333" t="s">
        <v>888</v>
      </c>
      <c r="W42" s="333"/>
      <c r="X42" s="268" t="s">
        <v>859</v>
      </c>
      <c r="Y42" s="324">
        <v>131835</v>
      </c>
      <c r="Z42" s="494" t="s">
        <v>961</v>
      </c>
    </row>
    <row r="43" spans="1:26" ht="15.75" x14ac:dyDescent="0.25">
      <c r="A43" s="595"/>
      <c r="B43" s="552">
        <v>4</v>
      </c>
      <c r="C43" s="598" t="s">
        <v>85</v>
      </c>
      <c r="D43" s="704"/>
      <c r="E43" s="704"/>
      <c r="F43" s="269" t="s">
        <v>268</v>
      </c>
      <c r="G43" s="482" t="s">
        <v>267</v>
      </c>
      <c r="H43" s="239" t="s">
        <v>86</v>
      </c>
      <c r="I43" s="269">
        <v>539</v>
      </c>
      <c r="J43" s="269">
        <v>0.05</v>
      </c>
      <c r="K43" s="268" t="s">
        <v>17</v>
      </c>
      <c r="L43" s="268" t="s">
        <v>29</v>
      </c>
      <c r="M43" s="480" t="s">
        <v>166</v>
      </c>
      <c r="N43" s="274" t="s">
        <v>382</v>
      </c>
      <c r="O43" s="684" t="s">
        <v>66</v>
      </c>
      <c r="P43" s="682" t="s">
        <v>490</v>
      </c>
      <c r="Q43" s="267"/>
      <c r="R43" s="269"/>
      <c r="S43" s="284"/>
      <c r="T43" s="682" t="s">
        <v>490</v>
      </c>
      <c r="U43" s="5"/>
      <c r="V43" s="295" t="s">
        <v>822</v>
      </c>
      <c r="W43" s="295"/>
      <c r="X43" s="289"/>
      <c r="Y43" s="348" t="s">
        <v>404</v>
      </c>
      <c r="Z43" s="494" t="s">
        <v>961</v>
      </c>
    </row>
    <row r="44" spans="1:26" ht="30" x14ac:dyDescent="0.25">
      <c r="A44" s="595"/>
      <c r="B44" s="552">
        <v>5</v>
      </c>
      <c r="C44" s="598" t="s">
        <v>269</v>
      </c>
      <c r="D44" s="704"/>
      <c r="E44" s="704"/>
      <c r="F44" s="269" t="s">
        <v>270</v>
      </c>
      <c r="G44" s="482" t="s">
        <v>267</v>
      </c>
      <c r="H44" s="239" t="s">
        <v>87</v>
      </c>
      <c r="I44" s="269">
        <v>214</v>
      </c>
      <c r="J44" s="269"/>
      <c r="K44" s="268" t="s">
        <v>4</v>
      </c>
      <c r="L44" s="268" t="s">
        <v>5</v>
      </c>
      <c r="M44" s="480" t="s">
        <v>166</v>
      </c>
      <c r="N44" s="274" t="s">
        <v>382</v>
      </c>
      <c r="O44" s="687" t="s">
        <v>969</v>
      </c>
      <c r="P44" s="690" t="s">
        <v>893</v>
      </c>
      <c r="Q44" s="267"/>
      <c r="R44" s="269"/>
      <c r="S44" s="284"/>
      <c r="T44" s="319"/>
      <c r="U44" s="5"/>
      <c r="V44" s="269" t="s">
        <v>836</v>
      </c>
      <c r="W44" s="269"/>
      <c r="X44" s="349"/>
      <c r="Y44" s="350"/>
      <c r="Z44" s="493" t="s">
        <v>861</v>
      </c>
    </row>
    <row r="45" spans="1:26" ht="22.5" customHeight="1" x14ac:dyDescent="0.25">
      <c r="A45" s="595"/>
      <c r="B45" s="552">
        <v>6</v>
      </c>
      <c r="C45" s="598" t="s">
        <v>88</v>
      </c>
      <c r="D45" s="704"/>
      <c r="E45" s="704"/>
      <c r="F45" s="269" t="s">
        <v>272</v>
      </c>
      <c r="G45" s="482" t="s">
        <v>271</v>
      </c>
      <c r="H45" s="239" t="s">
        <v>65</v>
      </c>
      <c r="I45" s="269">
        <v>950</v>
      </c>
      <c r="J45" s="269">
        <v>0.09</v>
      </c>
      <c r="K45" s="268" t="s">
        <v>72</v>
      </c>
      <c r="L45" s="268" t="s">
        <v>5</v>
      </c>
      <c r="M45" s="480" t="s">
        <v>166</v>
      </c>
      <c r="N45" s="274" t="s">
        <v>382</v>
      </c>
      <c r="O45" s="694" t="s">
        <v>36</v>
      </c>
      <c r="P45" s="693" t="s">
        <v>490</v>
      </c>
      <c r="Q45" s="267"/>
      <c r="R45" s="269"/>
      <c r="S45" s="284"/>
      <c r="T45" s="682" t="s">
        <v>490</v>
      </c>
      <c r="U45" s="5"/>
      <c r="V45" s="295" t="s">
        <v>822</v>
      </c>
      <c r="W45" s="295"/>
      <c r="X45" s="289"/>
      <c r="Y45" s="324">
        <v>5445</v>
      </c>
      <c r="Z45" s="494" t="s">
        <v>961</v>
      </c>
    </row>
    <row r="46" spans="1:26" ht="15.75" x14ac:dyDescent="0.25">
      <c r="A46" s="595"/>
      <c r="B46" s="552">
        <v>7</v>
      </c>
      <c r="C46" s="598" t="s">
        <v>89</v>
      </c>
      <c r="D46" s="704"/>
      <c r="E46" s="704"/>
      <c r="F46" s="269" t="s">
        <v>268</v>
      </c>
      <c r="G46" s="482" t="s">
        <v>267</v>
      </c>
      <c r="H46" s="239" t="s">
        <v>121</v>
      </c>
      <c r="I46" s="269">
        <v>230</v>
      </c>
      <c r="J46" s="269">
        <v>0.02</v>
      </c>
      <c r="K46" s="268" t="s">
        <v>90</v>
      </c>
      <c r="L46" s="268" t="s">
        <v>5</v>
      </c>
      <c r="M46" s="480" t="s">
        <v>166</v>
      </c>
      <c r="N46" s="274" t="s">
        <v>382</v>
      </c>
      <c r="O46" s="685" t="s">
        <v>45</v>
      </c>
      <c r="P46" s="686" t="s">
        <v>893</v>
      </c>
      <c r="Q46" s="267"/>
      <c r="R46" s="269"/>
      <c r="S46" s="284"/>
      <c r="T46" s="319"/>
      <c r="U46" s="5"/>
      <c r="V46" s="269" t="s">
        <v>829</v>
      </c>
      <c r="W46" s="269"/>
      <c r="X46" s="289"/>
      <c r="Y46" s="350"/>
      <c r="Z46" s="493" t="s">
        <v>861</v>
      </c>
    </row>
    <row r="47" spans="1:26" ht="15.75" x14ac:dyDescent="0.25">
      <c r="A47" s="595"/>
      <c r="B47" s="552">
        <v>8</v>
      </c>
      <c r="C47" s="598" t="s">
        <v>91</v>
      </c>
      <c r="D47" s="704"/>
      <c r="E47" s="704"/>
      <c r="F47" s="269"/>
      <c r="G47" s="269"/>
      <c r="H47" s="239" t="s">
        <v>92</v>
      </c>
      <c r="I47" s="269">
        <v>1073</v>
      </c>
      <c r="J47" s="269">
        <v>0.1</v>
      </c>
      <c r="K47" s="269" t="s">
        <v>43</v>
      </c>
      <c r="L47" s="268" t="s">
        <v>5</v>
      </c>
      <c r="M47" s="297"/>
      <c r="N47" s="278"/>
      <c r="O47" s="269" t="s">
        <v>93</v>
      </c>
      <c r="P47" s="268" t="s">
        <v>949</v>
      </c>
      <c r="Q47" s="267">
        <v>36346</v>
      </c>
      <c r="R47" s="269" t="s">
        <v>73</v>
      </c>
      <c r="S47" s="268" t="s">
        <v>859</v>
      </c>
      <c r="T47" s="319">
        <v>41824</v>
      </c>
      <c r="U47" s="5"/>
      <c r="V47" s="533">
        <v>130000</v>
      </c>
      <c r="W47" s="533"/>
      <c r="X47" s="289"/>
      <c r="Y47" s="350"/>
      <c r="Z47" s="494" t="s">
        <v>961</v>
      </c>
    </row>
    <row r="48" spans="1:26" ht="60" x14ac:dyDescent="0.25">
      <c r="A48" s="595"/>
      <c r="B48" s="552">
        <v>9</v>
      </c>
      <c r="C48" s="598" t="s">
        <v>274</v>
      </c>
      <c r="D48" s="704"/>
      <c r="E48" s="704"/>
      <c r="F48" s="269" t="s">
        <v>273</v>
      </c>
      <c r="G48" s="482" t="s">
        <v>267</v>
      </c>
      <c r="H48" s="239" t="s">
        <v>92</v>
      </c>
      <c r="I48" s="269">
        <v>156</v>
      </c>
      <c r="J48" s="269"/>
      <c r="K48" s="269" t="s">
        <v>17</v>
      </c>
      <c r="L48" s="268" t="s">
        <v>5</v>
      </c>
      <c r="M48" s="480" t="s">
        <v>166</v>
      </c>
      <c r="N48" s="274" t="s">
        <v>382</v>
      </c>
      <c r="O48" s="269" t="s">
        <v>93</v>
      </c>
      <c r="P48" s="268" t="s">
        <v>949</v>
      </c>
      <c r="Q48" s="267">
        <v>39490</v>
      </c>
      <c r="R48" s="269" t="s">
        <v>94</v>
      </c>
      <c r="S48" s="508" t="s">
        <v>95</v>
      </c>
      <c r="T48" s="319">
        <v>44968</v>
      </c>
      <c r="U48" s="5"/>
      <c r="V48" s="534" t="s">
        <v>96</v>
      </c>
      <c r="W48" s="534"/>
      <c r="X48" s="351"/>
      <c r="Y48" s="352">
        <v>1240.54</v>
      </c>
      <c r="Z48" s="494" t="s">
        <v>961</v>
      </c>
    </row>
    <row r="49" spans="1:26" ht="16.5" thickBot="1" x14ac:dyDescent="0.3">
      <c r="A49" s="595"/>
      <c r="B49" s="552">
        <v>10</v>
      </c>
      <c r="C49" s="598" t="s">
        <v>97</v>
      </c>
      <c r="D49" s="705"/>
      <c r="E49" s="704"/>
      <c r="F49" s="269" t="s">
        <v>275</v>
      </c>
      <c r="G49" s="482" t="s">
        <v>271</v>
      </c>
      <c r="H49" s="239" t="s">
        <v>197</v>
      </c>
      <c r="I49" s="269">
        <v>408</v>
      </c>
      <c r="J49" s="269">
        <v>0.04</v>
      </c>
      <c r="K49" s="269" t="s">
        <v>17</v>
      </c>
      <c r="L49" s="268" t="s">
        <v>5</v>
      </c>
      <c r="M49" s="480" t="s">
        <v>166</v>
      </c>
      <c r="N49" s="274" t="s">
        <v>382</v>
      </c>
      <c r="O49" s="269" t="s">
        <v>878</v>
      </c>
      <c r="P49" s="505" t="s">
        <v>856</v>
      </c>
      <c r="Q49" s="267">
        <v>8576</v>
      </c>
      <c r="R49" s="269" t="s">
        <v>98</v>
      </c>
      <c r="S49" s="284" t="s">
        <v>9</v>
      </c>
      <c r="T49" s="319">
        <v>44735</v>
      </c>
      <c r="U49" s="5"/>
      <c r="V49" s="533" t="s">
        <v>963</v>
      </c>
      <c r="W49" s="533"/>
      <c r="X49" s="289"/>
      <c r="Y49" s="324">
        <v>29776.400000000001</v>
      </c>
      <c r="Z49" s="494" t="s">
        <v>961</v>
      </c>
    </row>
    <row r="50" spans="1:26" ht="15.75" x14ac:dyDescent="0.25">
      <c r="A50" s="595"/>
      <c r="B50" s="552">
        <v>11</v>
      </c>
      <c r="C50" s="697" t="s">
        <v>99</v>
      </c>
      <c r="D50" s="730" t="s">
        <v>988</v>
      </c>
      <c r="E50" s="742"/>
      <c r="F50" s="269" t="s">
        <v>276</v>
      </c>
      <c r="G50" s="482" t="s">
        <v>267</v>
      </c>
      <c r="H50" s="239" t="s">
        <v>100</v>
      </c>
      <c r="I50" s="269">
        <v>190</v>
      </c>
      <c r="J50" s="269"/>
      <c r="K50" s="269" t="s">
        <v>90</v>
      </c>
      <c r="L50" s="268" t="s">
        <v>5</v>
      </c>
      <c r="M50" s="480" t="s">
        <v>166</v>
      </c>
      <c r="N50" s="274" t="s">
        <v>382</v>
      </c>
      <c r="O50" s="684" t="s">
        <v>66</v>
      </c>
      <c r="P50" s="682" t="s">
        <v>490</v>
      </c>
      <c r="Q50" s="267"/>
      <c r="R50" s="269"/>
      <c r="S50" s="284"/>
      <c r="T50" s="682" t="s">
        <v>490</v>
      </c>
      <c r="U50" s="5"/>
      <c r="V50" s="295" t="s">
        <v>822</v>
      </c>
      <c r="W50" s="295"/>
      <c r="X50" s="289"/>
      <c r="Y50" s="324">
        <v>2468.4</v>
      </c>
      <c r="Z50" s="494" t="s">
        <v>961</v>
      </c>
    </row>
    <row r="51" spans="1:26" ht="30" x14ac:dyDescent="0.25">
      <c r="A51" s="595"/>
      <c r="B51" s="552">
        <v>12</v>
      </c>
      <c r="C51" s="697" t="s">
        <v>190</v>
      </c>
      <c r="D51" s="731" t="s">
        <v>1003</v>
      </c>
      <c r="E51" s="729" t="s">
        <v>989</v>
      </c>
      <c r="F51" s="269" t="s">
        <v>276</v>
      </c>
      <c r="G51" s="482" t="s">
        <v>267</v>
      </c>
      <c r="H51" s="314" t="s">
        <v>193</v>
      </c>
      <c r="I51" s="269">
        <v>190</v>
      </c>
      <c r="J51" s="269"/>
      <c r="K51" s="269" t="s">
        <v>191</v>
      </c>
      <c r="L51" s="268" t="s">
        <v>5</v>
      </c>
      <c r="M51" s="297"/>
      <c r="N51" s="274" t="s">
        <v>382</v>
      </c>
      <c r="O51" s="684" t="s">
        <v>36</v>
      </c>
      <c r="P51" s="682" t="s">
        <v>490</v>
      </c>
      <c r="Q51" s="267"/>
      <c r="R51" s="269"/>
      <c r="S51" s="284"/>
      <c r="T51" s="682" t="s">
        <v>490</v>
      </c>
      <c r="U51" s="5"/>
      <c r="V51" s="295" t="s">
        <v>822</v>
      </c>
      <c r="W51" s="295"/>
      <c r="X51" s="289"/>
      <c r="Y51" s="532" t="s">
        <v>964</v>
      </c>
      <c r="Z51" s="494" t="s">
        <v>961</v>
      </c>
    </row>
    <row r="52" spans="1:26" ht="47.25" x14ac:dyDescent="0.25">
      <c r="A52" s="595"/>
      <c r="B52" s="552">
        <v>13</v>
      </c>
      <c r="C52" s="697" t="s">
        <v>189</v>
      </c>
      <c r="D52" s="732" t="s">
        <v>1002</v>
      </c>
      <c r="E52" s="742"/>
      <c r="F52" s="269" t="s">
        <v>276</v>
      </c>
      <c r="G52" s="482" t="s">
        <v>267</v>
      </c>
      <c r="H52" s="239" t="s">
        <v>194</v>
      </c>
      <c r="I52" s="269">
        <v>190</v>
      </c>
      <c r="J52" s="269"/>
      <c r="K52" s="269" t="s">
        <v>191</v>
      </c>
      <c r="L52" s="268" t="s">
        <v>5</v>
      </c>
      <c r="M52" s="297"/>
      <c r="N52" s="274" t="s">
        <v>382</v>
      </c>
      <c r="O52" s="684" t="s">
        <v>36</v>
      </c>
      <c r="P52" s="682" t="s">
        <v>490</v>
      </c>
      <c r="Q52" s="267"/>
      <c r="R52" s="269"/>
      <c r="S52" s="284"/>
      <c r="T52" s="682" t="s">
        <v>490</v>
      </c>
      <c r="U52" s="5"/>
      <c r="V52" s="295" t="s">
        <v>822</v>
      </c>
      <c r="W52" s="295"/>
      <c r="X52" s="289"/>
      <c r="Y52" s="532" t="s">
        <v>964</v>
      </c>
      <c r="Z52" s="494" t="s">
        <v>961</v>
      </c>
    </row>
    <row r="53" spans="1:26" ht="16.5" thickBot="1" x14ac:dyDescent="0.3">
      <c r="A53" s="595"/>
      <c r="B53" s="552">
        <v>14</v>
      </c>
      <c r="C53" s="697" t="s">
        <v>101</v>
      </c>
      <c r="D53" s="733"/>
      <c r="E53" s="742"/>
      <c r="F53" s="269" t="s">
        <v>276</v>
      </c>
      <c r="G53" s="482" t="s">
        <v>267</v>
      </c>
      <c r="H53" s="239" t="s">
        <v>121</v>
      </c>
      <c r="I53" s="269">
        <v>190</v>
      </c>
      <c r="J53" s="269"/>
      <c r="K53" s="269" t="s">
        <v>90</v>
      </c>
      <c r="L53" s="268" t="s">
        <v>5</v>
      </c>
      <c r="M53" s="480" t="s">
        <v>166</v>
      </c>
      <c r="N53" s="274" t="s">
        <v>382</v>
      </c>
      <c r="O53" s="684" t="s">
        <v>66</v>
      </c>
      <c r="P53" s="682" t="s">
        <v>490</v>
      </c>
      <c r="Q53" s="267"/>
      <c r="R53" s="269"/>
      <c r="S53" s="284"/>
      <c r="T53" s="682" t="s">
        <v>490</v>
      </c>
      <c r="U53" s="5"/>
      <c r="V53" s="295" t="s">
        <v>822</v>
      </c>
      <c r="W53" s="295"/>
      <c r="X53" s="289"/>
      <c r="Y53" s="324">
        <v>1102.7</v>
      </c>
      <c r="Z53" s="494" t="s">
        <v>961</v>
      </c>
    </row>
    <row r="54" spans="1:26" ht="15.75" x14ac:dyDescent="0.25">
      <c r="A54" s="608"/>
      <c r="B54" s="612">
        <v>15</v>
      </c>
      <c r="C54" s="609" t="s">
        <v>278</v>
      </c>
      <c r="D54" s="706"/>
      <c r="E54" s="707"/>
      <c r="F54" s="614" t="s">
        <v>277</v>
      </c>
      <c r="G54" s="391" t="s">
        <v>267</v>
      </c>
      <c r="H54" s="677" t="s">
        <v>102</v>
      </c>
      <c r="I54" s="345">
        <v>1431</v>
      </c>
      <c r="J54" s="345"/>
      <c r="K54" s="345" t="s">
        <v>57</v>
      </c>
      <c r="L54" s="345" t="s">
        <v>5</v>
      </c>
      <c r="M54" s="480" t="s">
        <v>166</v>
      </c>
      <c r="N54" s="274" t="s">
        <v>382</v>
      </c>
      <c r="O54" s="684" t="s">
        <v>36</v>
      </c>
      <c r="P54" s="682" t="s">
        <v>490</v>
      </c>
      <c r="Q54" s="270"/>
      <c r="R54" s="345"/>
      <c r="S54" s="346"/>
      <c r="T54" s="682" t="s">
        <v>490</v>
      </c>
      <c r="U54" s="11"/>
      <c r="V54" s="295" t="s">
        <v>822</v>
      </c>
      <c r="W54" s="295"/>
      <c r="X54" s="276"/>
      <c r="Y54" s="324">
        <v>42911</v>
      </c>
      <c r="Z54" s="494" t="s">
        <v>961</v>
      </c>
    </row>
    <row r="55" spans="1:26" ht="15.75" x14ac:dyDescent="0.25">
      <c r="A55" s="608"/>
      <c r="B55" s="612">
        <v>16</v>
      </c>
      <c r="C55" s="609" t="s">
        <v>279</v>
      </c>
      <c r="D55" s="707"/>
      <c r="E55" s="707"/>
      <c r="F55" s="485" t="s">
        <v>280</v>
      </c>
      <c r="G55" s="391" t="s">
        <v>267</v>
      </c>
      <c r="H55" s="677" t="s">
        <v>103</v>
      </c>
      <c r="I55" s="345">
        <v>238</v>
      </c>
      <c r="J55" s="345"/>
      <c r="K55" s="345" t="s">
        <v>72</v>
      </c>
      <c r="L55" s="345" t="s">
        <v>5</v>
      </c>
      <c r="M55" s="480" t="s">
        <v>166</v>
      </c>
      <c r="N55" s="274" t="s">
        <v>382</v>
      </c>
      <c r="O55" s="684" t="s">
        <v>36</v>
      </c>
      <c r="P55" s="682" t="s">
        <v>490</v>
      </c>
      <c r="Q55" s="270"/>
      <c r="R55" s="345"/>
      <c r="S55" s="346"/>
      <c r="T55" s="682" t="s">
        <v>490</v>
      </c>
      <c r="U55" s="11"/>
      <c r="V55" s="295" t="s">
        <v>822</v>
      </c>
      <c r="W55" s="295"/>
      <c r="X55" s="276"/>
      <c r="Y55" s="348" t="s">
        <v>405</v>
      </c>
      <c r="Z55" s="494" t="s">
        <v>961</v>
      </c>
    </row>
    <row r="56" spans="1:26" ht="15.75" x14ac:dyDescent="0.25">
      <c r="A56" s="608"/>
      <c r="B56" s="612">
        <v>17</v>
      </c>
      <c r="C56" s="609" t="s">
        <v>281</v>
      </c>
      <c r="D56" s="746" t="s">
        <v>990</v>
      </c>
      <c r="E56" s="744" t="s">
        <v>989</v>
      </c>
      <c r="F56" s="485" t="s">
        <v>282</v>
      </c>
      <c r="G56" s="391" t="s">
        <v>267</v>
      </c>
      <c r="H56" s="677" t="s">
        <v>121</v>
      </c>
      <c r="I56" s="345">
        <v>335</v>
      </c>
      <c r="J56" s="345"/>
      <c r="K56" s="345" t="s">
        <v>17</v>
      </c>
      <c r="L56" s="345" t="s">
        <v>5</v>
      </c>
      <c r="M56" s="480" t="s">
        <v>166</v>
      </c>
      <c r="N56" s="274" t="s">
        <v>382</v>
      </c>
      <c r="O56" s="684" t="s">
        <v>36</v>
      </c>
      <c r="P56" s="682" t="s">
        <v>490</v>
      </c>
      <c r="Q56" s="270"/>
      <c r="R56" s="345"/>
      <c r="S56" s="346"/>
      <c r="T56" s="682" t="s">
        <v>490</v>
      </c>
      <c r="U56" s="11"/>
      <c r="V56" s="295" t="s">
        <v>822</v>
      </c>
      <c r="W56" s="295"/>
      <c r="X56" s="276"/>
      <c r="Y56" s="312">
        <v>18494.5</v>
      </c>
      <c r="Z56" s="494" t="s">
        <v>961</v>
      </c>
    </row>
    <row r="57" spans="1:26" ht="45" x14ac:dyDescent="0.25">
      <c r="A57" s="608"/>
      <c r="B57" s="612">
        <v>18</v>
      </c>
      <c r="C57" s="610" t="s">
        <v>823</v>
      </c>
      <c r="D57" s="708"/>
      <c r="E57" s="708"/>
      <c r="F57" s="485" t="s">
        <v>283</v>
      </c>
      <c r="G57" s="391" t="s">
        <v>267</v>
      </c>
      <c r="H57" s="677" t="s">
        <v>104</v>
      </c>
      <c r="I57" s="345"/>
      <c r="J57" s="345"/>
      <c r="K57" s="345" t="s">
        <v>57</v>
      </c>
      <c r="L57" s="345" t="s">
        <v>5</v>
      </c>
      <c r="M57" s="391" t="s">
        <v>166</v>
      </c>
      <c r="N57" s="274" t="s">
        <v>382</v>
      </c>
      <c r="O57" s="345" t="s">
        <v>105</v>
      </c>
      <c r="P57" s="347" t="s">
        <v>894</v>
      </c>
      <c r="Q57" s="270">
        <v>39056</v>
      </c>
      <c r="R57" s="345" t="s">
        <v>106</v>
      </c>
      <c r="S57" s="268" t="s">
        <v>859</v>
      </c>
      <c r="T57" s="310">
        <v>42708</v>
      </c>
      <c r="U57" s="11"/>
      <c r="V57" s="295">
        <v>73612.800000000003</v>
      </c>
      <c r="W57" s="295"/>
      <c r="X57" s="487" t="s">
        <v>107</v>
      </c>
      <c r="Y57" s="532" t="s">
        <v>964</v>
      </c>
      <c r="Z57" s="494" t="s">
        <v>961</v>
      </c>
    </row>
    <row r="58" spans="1:26" ht="45.75" x14ac:dyDescent="0.25">
      <c r="A58" s="608"/>
      <c r="B58" s="612">
        <v>19</v>
      </c>
      <c r="C58" s="610" t="s">
        <v>284</v>
      </c>
      <c r="D58" s="708"/>
      <c r="E58" s="708"/>
      <c r="F58" s="485" t="s">
        <v>285</v>
      </c>
      <c r="G58" s="391" t="s">
        <v>267</v>
      </c>
      <c r="H58" s="677" t="s">
        <v>108</v>
      </c>
      <c r="I58" s="345">
        <v>211</v>
      </c>
      <c r="J58" s="345"/>
      <c r="K58" s="345" t="s">
        <v>17</v>
      </c>
      <c r="L58" s="345" t="s">
        <v>5</v>
      </c>
      <c r="M58" s="391" t="s">
        <v>166</v>
      </c>
      <c r="N58" s="274" t="s">
        <v>382</v>
      </c>
      <c r="O58" s="345" t="s">
        <v>109</v>
      </c>
      <c r="P58" s="268" t="s">
        <v>949</v>
      </c>
      <c r="Q58" s="270">
        <v>41365</v>
      </c>
      <c r="R58" s="345" t="s">
        <v>110</v>
      </c>
      <c r="S58" s="509" t="s">
        <v>111</v>
      </c>
      <c r="T58" s="310">
        <v>46843</v>
      </c>
      <c r="U58" s="11"/>
      <c r="V58" s="295">
        <f>7875*4</f>
        <v>31500</v>
      </c>
      <c r="W58" s="295"/>
      <c r="X58" s="487" t="s">
        <v>112</v>
      </c>
      <c r="Y58" s="324">
        <v>15904</v>
      </c>
      <c r="Z58" s="494" t="s">
        <v>961</v>
      </c>
    </row>
    <row r="59" spans="1:26" ht="15.75" x14ac:dyDescent="0.25">
      <c r="A59" s="608"/>
      <c r="B59" s="613">
        <v>20</v>
      </c>
      <c r="C59" s="610" t="s">
        <v>286</v>
      </c>
      <c r="D59" s="708"/>
      <c r="E59" s="708"/>
      <c r="F59" s="485" t="s">
        <v>287</v>
      </c>
      <c r="G59" s="391" t="s">
        <v>267</v>
      </c>
      <c r="H59" s="677" t="s">
        <v>113</v>
      </c>
      <c r="I59" s="354">
        <v>754</v>
      </c>
      <c r="J59" s="345"/>
      <c r="K59" s="345" t="s">
        <v>17</v>
      </c>
      <c r="L59" s="345" t="s">
        <v>5</v>
      </c>
      <c r="M59" s="391" t="s">
        <v>166</v>
      </c>
      <c r="N59" s="274" t="s">
        <v>382</v>
      </c>
      <c r="O59" s="345" t="s">
        <v>114</v>
      </c>
      <c r="P59" s="268" t="s">
        <v>949</v>
      </c>
      <c r="Q59" s="301"/>
      <c r="R59" s="345"/>
      <c r="S59" s="346"/>
      <c r="T59" s="310"/>
      <c r="U59" s="11"/>
      <c r="V59" s="353">
        <v>102000</v>
      </c>
      <c r="W59" s="353"/>
      <c r="X59" s="276"/>
      <c r="Y59" s="324">
        <v>44979</v>
      </c>
      <c r="Z59" s="494" t="s">
        <v>961</v>
      </c>
    </row>
    <row r="60" spans="1:26" ht="18.75" thickBot="1" x14ac:dyDescent="0.3">
      <c r="A60" s="591">
        <f>SUM(A40:A59)</f>
        <v>150</v>
      </c>
      <c r="B60" s="54"/>
      <c r="C60" s="328"/>
      <c r="D60" s="328"/>
      <c r="E60" s="328"/>
      <c r="F60" s="62"/>
      <c r="G60" s="385"/>
      <c r="H60" s="18"/>
      <c r="I60" s="496">
        <f>SUM(I44:I59)</f>
        <v>6760</v>
      </c>
      <c r="J60" s="497">
        <f>SUM(J44:J59)</f>
        <v>0.25</v>
      </c>
      <c r="K60" s="330"/>
      <c r="L60" s="330"/>
      <c r="M60" s="384"/>
      <c r="N60" s="359"/>
      <c r="O60" s="167"/>
      <c r="P60" s="330"/>
      <c r="Q60" s="332"/>
      <c r="R60" s="330"/>
      <c r="S60" s="380"/>
      <c r="T60" s="331"/>
      <c r="U60" s="11"/>
      <c r="V60" s="381"/>
      <c r="W60" s="381"/>
      <c r="X60" s="161"/>
      <c r="Y60" s="382"/>
      <c r="Z60" s="17"/>
    </row>
    <row r="61" spans="1:26" ht="16.5" thickTop="1" x14ac:dyDescent="0.25">
      <c r="A61" s="54"/>
      <c r="B61" s="54"/>
      <c r="C61" s="328"/>
      <c r="D61" s="328"/>
      <c r="E61" s="328"/>
      <c r="F61" s="62"/>
      <c r="G61" s="385"/>
      <c r="H61" s="18"/>
      <c r="I61" s="18"/>
      <c r="J61" s="330"/>
      <c r="K61" s="330"/>
      <c r="L61" s="330"/>
      <c r="M61" s="72"/>
      <c r="N61" s="359"/>
      <c r="O61" s="167"/>
      <c r="P61" s="330"/>
      <c r="Q61" s="332"/>
      <c r="R61" s="330"/>
      <c r="S61" s="380"/>
      <c r="T61" s="331"/>
      <c r="U61" s="11"/>
      <c r="V61" s="381"/>
      <c r="W61" s="381"/>
      <c r="X61" s="161"/>
      <c r="Y61" s="382"/>
      <c r="Z61" s="17"/>
    </row>
    <row r="62" spans="1:26" s="542" customFormat="1" ht="21" x14ac:dyDescent="0.35">
      <c r="A62" s="615"/>
      <c r="B62" s="580"/>
      <c r="C62" s="572" t="s">
        <v>209</v>
      </c>
      <c r="D62" s="572"/>
      <c r="E62" s="572"/>
      <c r="F62" s="573"/>
      <c r="G62" s="573"/>
      <c r="H62" s="574"/>
      <c r="I62" s="572">
        <f>SUM(I40:I59)</f>
        <v>18088</v>
      </c>
      <c r="J62" s="574"/>
      <c r="K62" s="574"/>
      <c r="L62" s="574"/>
      <c r="M62" s="574"/>
      <c r="N62" s="574"/>
      <c r="O62" s="575"/>
      <c r="P62" s="574"/>
      <c r="Q62" s="618"/>
      <c r="R62" s="576"/>
      <c r="S62" s="576"/>
      <c r="T62" s="577"/>
      <c r="U62" s="619"/>
      <c r="V62" s="579"/>
      <c r="W62" s="579"/>
      <c r="X62" s="579"/>
      <c r="Y62" s="579"/>
      <c r="Z62" s="577"/>
    </row>
    <row r="63" spans="1:26" ht="30" x14ac:dyDescent="0.25">
      <c r="A63" s="592" t="s">
        <v>234</v>
      </c>
      <c r="B63" s="336"/>
      <c r="C63" s="337" t="s">
        <v>221</v>
      </c>
      <c r="D63" s="337"/>
      <c r="E63" s="337"/>
      <c r="F63" s="337" t="s">
        <v>223</v>
      </c>
      <c r="G63" s="338" t="s">
        <v>222</v>
      </c>
      <c r="H63" s="337" t="s">
        <v>212</v>
      </c>
      <c r="I63" s="337" t="s">
        <v>0</v>
      </c>
      <c r="J63" s="339" t="s">
        <v>1</v>
      </c>
      <c r="K63" s="339" t="s">
        <v>213</v>
      </c>
      <c r="L63" s="339" t="s">
        <v>210</v>
      </c>
      <c r="M63" s="339" t="s">
        <v>211</v>
      </c>
      <c r="N63" s="339" t="s">
        <v>236</v>
      </c>
      <c r="O63" s="341" t="s">
        <v>235</v>
      </c>
      <c r="P63" s="340" t="s">
        <v>214</v>
      </c>
      <c r="Q63" s="341" t="s">
        <v>215</v>
      </c>
      <c r="R63" s="341" t="s">
        <v>216</v>
      </c>
      <c r="S63" s="341" t="s">
        <v>217</v>
      </c>
      <c r="T63" s="340" t="s">
        <v>365</v>
      </c>
      <c r="U63" s="386" t="s">
        <v>232</v>
      </c>
      <c r="V63" s="340" t="s">
        <v>218</v>
      </c>
      <c r="W63" s="340"/>
      <c r="X63" s="341" t="s">
        <v>219</v>
      </c>
      <c r="Y63" s="341" t="s">
        <v>220</v>
      </c>
      <c r="Z63" s="341" t="s">
        <v>230</v>
      </c>
    </row>
    <row r="64" spans="1:26" ht="45" x14ac:dyDescent="0.25">
      <c r="A64" s="620">
        <v>177</v>
      </c>
      <c r="B64" s="624">
        <v>1</v>
      </c>
      <c r="C64" s="622" t="s">
        <v>895</v>
      </c>
      <c r="D64" s="701" t="s">
        <v>992</v>
      </c>
      <c r="E64" s="725" t="s">
        <v>980</v>
      </c>
      <c r="F64" s="282" t="s">
        <v>289</v>
      </c>
      <c r="G64" s="482" t="s">
        <v>288</v>
      </c>
      <c r="H64" s="678" t="s">
        <v>115</v>
      </c>
      <c r="I64" s="397"/>
      <c r="J64" s="390"/>
      <c r="K64" s="345"/>
      <c r="L64" s="345"/>
      <c r="M64" s="391" t="s">
        <v>166</v>
      </c>
      <c r="N64" s="345"/>
      <c r="O64" s="345"/>
      <c r="P64" s="388"/>
      <c r="Q64" s="283"/>
      <c r="R64" s="392"/>
      <c r="S64" s="392"/>
      <c r="T64" s="285"/>
      <c r="U64" s="285"/>
      <c r="V64" s="295" t="s">
        <v>822</v>
      </c>
      <c r="W64" s="295"/>
      <c r="X64" s="289"/>
      <c r="Y64" s="291" t="s">
        <v>879</v>
      </c>
      <c r="Z64" s="271" t="s">
        <v>5</v>
      </c>
    </row>
    <row r="65" spans="1:26" ht="15.75" x14ac:dyDescent="0.25">
      <c r="A65" s="621"/>
      <c r="B65" s="625">
        <v>1</v>
      </c>
      <c r="C65" s="623" t="s">
        <v>896</v>
      </c>
      <c r="D65" s="701"/>
      <c r="E65" s="701"/>
      <c r="F65" s="282" t="s">
        <v>289</v>
      </c>
      <c r="G65" s="482" t="s">
        <v>288</v>
      </c>
      <c r="H65" s="677" t="s">
        <v>115</v>
      </c>
      <c r="I65" s="398">
        <v>4404</v>
      </c>
      <c r="J65" s="345">
        <v>0.44</v>
      </c>
      <c r="K65" s="345" t="s">
        <v>57</v>
      </c>
      <c r="L65" s="345" t="s">
        <v>5</v>
      </c>
      <c r="M65" s="345"/>
      <c r="N65" s="274" t="s">
        <v>240</v>
      </c>
      <c r="O65" s="684" t="s">
        <v>66</v>
      </c>
      <c r="P65" s="682" t="s">
        <v>490</v>
      </c>
      <c r="Q65" s="280"/>
      <c r="R65" s="346"/>
      <c r="S65" s="346"/>
      <c r="T65" s="682" t="s">
        <v>490</v>
      </c>
      <c r="U65" s="281"/>
      <c r="V65" s="295" t="s">
        <v>822</v>
      </c>
      <c r="W65" s="295"/>
      <c r="X65" s="289"/>
      <c r="Y65" s="290"/>
      <c r="Z65" s="271" t="s">
        <v>5</v>
      </c>
    </row>
    <row r="66" spans="1:26" ht="15.75" x14ac:dyDescent="0.25">
      <c r="A66" s="621"/>
      <c r="B66" s="625">
        <v>1</v>
      </c>
      <c r="C66" s="623" t="s">
        <v>897</v>
      </c>
      <c r="D66" s="701"/>
      <c r="E66" s="701"/>
      <c r="F66" s="282" t="s">
        <v>289</v>
      </c>
      <c r="G66" s="482" t="s">
        <v>288</v>
      </c>
      <c r="H66" s="677" t="s">
        <v>115</v>
      </c>
      <c r="I66" s="398">
        <v>2500</v>
      </c>
      <c r="J66" s="345">
        <v>0.25</v>
      </c>
      <c r="K66" s="345" t="s">
        <v>17</v>
      </c>
      <c r="L66" s="345" t="s">
        <v>5</v>
      </c>
      <c r="M66" s="391" t="s">
        <v>166</v>
      </c>
      <c r="N66" s="274" t="s">
        <v>240</v>
      </c>
      <c r="O66" s="684" t="s">
        <v>66</v>
      </c>
      <c r="P66" s="682" t="s">
        <v>490</v>
      </c>
      <c r="Q66" s="280"/>
      <c r="R66" s="346"/>
      <c r="S66" s="346"/>
      <c r="T66" s="682" t="s">
        <v>490</v>
      </c>
      <c r="U66" s="281"/>
      <c r="V66" s="295" t="s">
        <v>822</v>
      </c>
      <c r="W66" s="295"/>
      <c r="X66" s="289"/>
      <c r="Y66" s="290"/>
      <c r="Z66" s="271" t="s">
        <v>5</v>
      </c>
    </row>
    <row r="67" spans="1:26" ht="15.75" x14ac:dyDescent="0.25">
      <c r="A67" s="621"/>
      <c r="B67" s="625">
        <v>1</v>
      </c>
      <c r="C67" s="623" t="s">
        <v>898</v>
      </c>
      <c r="D67" s="701"/>
      <c r="E67" s="701"/>
      <c r="F67" s="282" t="s">
        <v>289</v>
      </c>
      <c r="G67" s="482" t="s">
        <v>288</v>
      </c>
      <c r="H67" s="677" t="s">
        <v>115</v>
      </c>
      <c r="I67" s="398">
        <v>2192</v>
      </c>
      <c r="J67" s="345">
        <v>0.22</v>
      </c>
      <c r="K67" s="345" t="s">
        <v>17</v>
      </c>
      <c r="L67" s="345" t="s">
        <v>5</v>
      </c>
      <c r="M67" s="391" t="s">
        <v>166</v>
      </c>
      <c r="N67" s="274" t="s">
        <v>240</v>
      </c>
      <c r="O67" s="684" t="s">
        <v>66</v>
      </c>
      <c r="P67" s="682" t="s">
        <v>490</v>
      </c>
      <c r="Q67" s="280"/>
      <c r="R67" s="346"/>
      <c r="S67" s="346"/>
      <c r="T67" s="682" t="s">
        <v>490</v>
      </c>
      <c r="U67" s="281"/>
      <c r="V67" s="295" t="s">
        <v>822</v>
      </c>
      <c r="W67" s="295"/>
      <c r="X67" s="289"/>
      <c r="Y67" s="290"/>
      <c r="Z67" s="271" t="s">
        <v>5</v>
      </c>
    </row>
    <row r="68" spans="1:26" ht="15.75" x14ac:dyDescent="0.25">
      <c r="A68" s="621"/>
      <c r="B68" s="625">
        <v>1</v>
      </c>
      <c r="C68" s="623" t="s">
        <v>899</v>
      </c>
      <c r="D68" s="701"/>
      <c r="E68" s="701"/>
      <c r="F68" s="282" t="s">
        <v>289</v>
      </c>
      <c r="G68" s="482" t="s">
        <v>288</v>
      </c>
      <c r="H68" s="677" t="s">
        <v>115</v>
      </c>
      <c r="I68" s="398">
        <v>1076</v>
      </c>
      <c r="J68" s="345">
        <v>0.1</v>
      </c>
      <c r="K68" s="345" t="s">
        <v>17</v>
      </c>
      <c r="L68" s="345" t="s">
        <v>5</v>
      </c>
      <c r="M68" s="391" t="s">
        <v>166</v>
      </c>
      <c r="N68" s="274" t="s">
        <v>240</v>
      </c>
      <c r="O68" s="684" t="s">
        <v>66</v>
      </c>
      <c r="P68" s="682" t="s">
        <v>490</v>
      </c>
      <c r="Q68" s="280"/>
      <c r="R68" s="346"/>
      <c r="S68" s="346"/>
      <c r="T68" s="682" t="s">
        <v>490</v>
      </c>
      <c r="U68" s="281"/>
      <c r="V68" s="295" t="s">
        <v>822</v>
      </c>
      <c r="W68" s="295"/>
      <c r="X68" s="289"/>
      <c r="Y68" s="290"/>
      <c r="Z68" s="271" t="s">
        <v>5</v>
      </c>
    </row>
    <row r="69" spans="1:26" ht="24" customHeight="1" x14ac:dyDescent="0.25">
      <c r="A69" s="621"/>
      <c r="B69" s="625">
        <v>1</v>
      </c>
      <c r="C69" s="623" t="s">
        <v>900</v>
      </c>
      <c r="D69" s="743" t="s">
        <v>991</v>
      </c>
      <c r="E69" s="744" t="s">
        <v>978</v>
      </c>
      <c r="F69" s="282" t="s">
        <v>289</v>
      </c>
      <c r="G69" s="482" t="s">
        <v>288</v>
      </c>
      <c r="H69" s="677" t="s">
        <v>116</v>
      </c>
      <c r="I69" s="398">
        <v>380</v>
      </c>
      <c r="J69" s="345">
        <v>0.04</v>
      </c>
      <c r="K69" s="345" t="s">
        <v>4</v>
      </c>
      <c r="L69" s="345" t="s">
        <v>5</v>
      </c>
      <c r="M69" s="391" t="s">
        <v>166</v>
      </c>
      <c r="N69" s="274" t="s">
        <v>240</v>
      </c>
      <c r="O69" s="684" t="s">
        <v>66</v>
      </c>
      <c r="P69" s="682" t="s">
        <v>490</v>
      </c>
      <c r="Q69" s="280"/>
      <c r="R69" s="346"/>
      <c r="S69" s="346"/>
      <c r="T69" s="682" t="s">
        <v>490</v>
      </c>
      <c r="U69" s="281"/>
      <c r="V69" s="295" t="s">
        <v>822</v>
      </c>
      <c r="W69" s="295"/>
      <c r="X69" s="289"/>
      <c r="Y69" s="290"/>
      <c r="Z69" s="271" t="s">
        <v>5</v>
      </c>
    </row>
    <row r="70" spans="1:26" ht="15.75" x14ac:dyDescent="0.25">
      <c r="A70" s="621"/>
      <c r="B70" s="625">
        <v>1</v>
      </c>
      <c r="C70" s="623" t="s">
        <v>901</v>
      </c>
      <c r="D70" s="701"/>
      <c r="E70" s="701"/>
      <c r="F70" s="282" t="s">
        <v>289</v>
      </c>
      <c r="G70" s="482" t="s">
        <v>288</v>
      </c>
      <c r="H70" s="677" t="s">
        <v>117</v>
      </c>
      <c r="I70" s="398">
        <v>2500</v>
      </c>
      <c r="J70" s="345">
        <v>0.04</v>
      </c>
      <c r="K70" s="345" t="s">
        <v>4</v>
      </c>
      <c r="L70" s="345" t="s">
        <v>5</v>
      </c>
      <c r="M70" s="391" t="s">
        <v>166</v>
      </c>
      <c r="N70" s="274" t="s">
        <v>240</v>
      </c>
      <c r="O70" s="684" t="s">
        <v>66</v>
      </c>
      <c r="P70" s="682" t="s">
        <v>490</v>
      </c>
      <c r="Q70" s="280"/>
      <c r="R70" s="346"/>
      <c r="S70" s="346"/>
      <c r="T70" s="682" t="s">
        <v>490</v>
      </c>
      <c r="U70" s="281"/>
      <c r="V70" s="295" t="s">
        <v>822</v>
      </c>
      <c r="W70" s="295"/>
      <c r="X70" s="289"/>
      <c r="Y70" s="290"/>
      <c r="Z70" s="271" t="s">
        <v>5</v>
      </c>
    </row>
    <row r="71" spans="1:26" ht="15.75" x14ac:dyDescent="0.25">
      <c r="A71" s="620">
        <v>80</v>
      </c>
      <c r="B71" s="626">
        <v>2</v>
      </c>
      <c r="C71" s="547" t="s">
        <v>902</v>
      </c>
      <c r="D71" s="701"/>
      <c r="E71" s="701"/>
      <c r="F71" s="354" t="s">
        <v>290</v>
      </c>
      <c r="G71" s="391" t="s">
        <v>288</v>
      </c>
      <c r="H71" s="677" t="s">
        <v>118</v>
      </c>
      <c r="I71" s="398">
        <v>5000</v>
      </c>
      <c r="J71" s="345">
        <v>0.5</v>
      </c>
      <c r="K71" s="345" t="s">
        <v>72</v>
      </c>
      <c r="L71" s="345" t="s">
        <v>5</v>
      </c>
      <c r="M71" s="391" t="s">
        <v>166</v>
      </c>
      <c r="N71" s="274" t="s">
        <v>240</v>
      </c>
      <c r="O71" s="684" t="s">
        <v>66</v>
      </c>
      <c r="P71" s="682" t="s">
        <v>490</v>
      </c>
      <c r="Q71" s="280"/>
      <c r="R71" s="346"/>
      <c r="S71" s="346"/>
      <c r="T71" s="682" t="s">
        <v>490</v>
      </c>
      <c r="U71" s="281"/>
      <c r="V71" s="295" t="s">
        <v>822</v>
      </c>
      <c r="W71" s="295"/>
      <c r="X71" s="276"/>
      <c r="Y71" s="394" t="s">
        <v>406</v>
      </c>
      <c r="Z71" s="271" t="s">
        <v>5</v>
      </c>
    </row>
    <row r="72" spans="1:26" ht="21.75" thickBot="1" x14ac:dyDescent="0.4">
      <c r="A72" s="616">
        <f>SUM(A64:A71)</f>
        <v>257</v>
      </c>
      <c r="B72" s="399"/>
      <c r="C72" s="617"/>
      <c r="D72" s="617"/>
      <c r="E72" s="617"/>
      <c r="F72" s="78"/>
      <c r="G72" s="385"/>
      <c r="H72" s="18"/>
      <c r="I72" s="495">
        <f>SUM(I65:I71)</f>
        <v>18052</v>
      </c>
      <c r="J72" s="498">
        <f>SUM(J65:J71)</f>
        <v>1.59</v>
      </c>
      <c r="K72" s="330"/>
      <c r="L72" s="18"/>
      <c r="M72" s="72"/>
      <c r="N72" s="359"/>
      <c r="O72" s="167"/>
      <c r="P72" s="18"/>
      <c r="Q72" s="15"/>
      <c r="R72" s="380"/>
      <c r="S72" s="380"/>
      <c r="T72" s="16"/>
      <c r="U72" s="16"/>
      <c r="V72" s="266"/>
      <c r="W72" s="266"/>
      <c r="X72" s="161"/>
      <c r="Y72" s="395"/>
      <c r="Z72" s="17"/>
    </row>
    <row r="73" spans="1:26" s="9" customFormat="1" ht="21.75" thickTop="1" x14ac:dyDescent="0.35">
      <c r="A73" s="627"/>
      <c r="B73" s="399"/>
      <c r="C73" s="617"/>
      <c r="D73" s="617"/>
      <c r="E73" s="617"/>
      <c r="F73" s="78"/>
      <c r="G73" s="385"/>
      <c r="H73" s="18"/>
      <c r="I73" s="383"/>
      <c r="J73" s="396"/>
      <c r="K73" s="330"/>
      <c r="L73" s="18"/>
      <c r="M73" s="72"/>
      <c r="N73" s="359"/>
      <c r="O73" s="167"/>
      <c r="P73" s="18"/>
      <c r="Q73" s="15"/>
      <c r="R73" s="380"/>
      <c r="S73" s="380"/>
      <c r="T73" s="16"/>
      <c r="U73" s="16"/>
      <c r="V73" s="304"/>
      <c r="W73" s="304"/>
      <c r="X73" s="161"/>
      <c r="Y73" s="628"/>
      <c r="Z73" s="17"/>
    </row>
    <row r="74" spans="1:26" s="542" customFormat="1" ht="21" x14ac:dyDescent="0.35">
      <c r="A74" s="630"/>
      <c r="B74" s="580"/>
      <c r="C74" s="581" t="s">
        <v>207</v>
      </c>
      <c r="D74" s="581"/>
      <c r="E74" s="581"/>
      <c r="F74" s="582"/>
      <c r="G74" s="582"/>
      <c r="H74" s="583"/>
      <c r="I74" s="581"/>
      <c r="J74" s="583"/>
      <c r="K74" s="583"/>
      <c r="L74" s="583"/>
      <c r="M74" s="583"/>
      <c r="N74" s="583"/>
      <c r="O74" s="584"/>
      <c r="P74" s="583"/>
      <c r="Q74" s="629"/>
      <c r="R74" s="585"/>
      <c r="S74" s="585"/>
      <c r="T74" s="586"/>
      <c r="U74" s="586"/>
      <c r="V74" s="587"/>
      <c r="W74" s="587"/>
      <c r="X74" s="587"/>
      <c r="Y74" s="587"/>
      <c r="Z74" s="586"/>
    </row>
    <row r="75" spans="1:26" ht="30" x14ac:dyDescent="0.25">
      <c r="A75" s="631"/>
      <c r="B75" s="336"/>
      <c r="C75" s="337" t="s">
        <v>221</v>
      </c>
      <c r="D75" s="337"/>
      <c r="E75" s="337"/>
      <c r="F75" s="337" t="s">
        <v>223</v>
      </c>
      <c r="G75" s="338" t="s">
        <v>222</v>
      </c>
      <c r="H75" s="337" t="s">
        <v>212</v>
      </c>
      <c r="I75" s="337" t="s">
        <v>0</v>
      </c>
      <c r="J75" s="339" t="s">
        <v>1</v>
      </c>
      <c r="K75" s="339" t="s">
        <v>213</v>
      </c>
      <c r="L75" s="339" t="s">
        <v>210</v>
      </c>
      <c r="M75" s="339" t="s">
        <v>211</v>
      </c>
      <c r="N75" s="339" t="s">
        <v>236</v>
      </c>
      <c r="O75" s="341" t="s">
        <v>235</v>
      </c>
      <c r="P75" s="340" t="s">
        <v>214</v>
      </c>
      <c r="Q75" s="341" t="s">
        <v>215</v>
      </c>
      <c r="R75" s="341" t="s">
        <v>216</v>
      </c>
      <c r="S75" s="341" t="s">
        <v>217</v>
      </c>
      <c r="T75" s="340" t="s">
        <v>365</v>
      </c>
      <c r="U75" s="386" t="s">
        <v>232</v>
      </c>
      <c r="V75" s="340" t="s">
        <v>218</v>
      </c>
      <c r="W75" s="340"/>
      <c r="X75" s="341" t="s">
        <v>219</v>
      </c>
      <c r="Y75" s="341" t="s">
        <v>220</v>
      </c>
      <c r="Z75" s="341" t="s">
        <v>230</v>
      </c>
    </row>
    <row r="76" spans="1:26" ht="39.75" customHeight="1" x14ac:dyDescent="0.25">
      <c r="A76" s="632"/>
      <c r="B76" s="633">
        <v>1</v>
      </c>
      <c r="C76" s="634" t="s">
        <v>119</v>
      </c>
      <c r="D76" s="710" t="s">
        <v>994</v>
      </c>
      <c r="E76" s="709" t="s">
        <v>993</v>
      </c>
      <c r="F76" s="326" t="s">
        <v>292</v>
      </c>
      <c r="G76" s="482" t="s">
        <v>291</v>
      </c>
      <c r="H76" s="635" t="s">
        <v>120</v>
      </c>
      <c r="I76" s="418">
        <v>3865</v>
      </c>
      <c r="J76" s="326">
        <v>0.38</v>
      </c>
      <c r="K76" s="402" t="s">
        <v>43</v>
      </c>
      <c r="L76" s="402"/>
      <c r="M76" s="279" t="s">
        <v>166</v>
      </c>
      <c r="N76" s="274" t="s">
        <v>382</v>
      </c>
      <c r="O76" s="684" t="s">
        <v>66</v>
      </c>
      <c r="P76" s="268" t="s">
        <v>949</v>
      </c>
      <c r="Q76" s="403"/>
      <c r="R76" s="326"/>
      <c r="S76" s="404"/>
      <c r="T76" s="403"/>
      <c r="U76" s="405"/>
      <c r="V76" s="269" t="s">
        <v>830</v>
      </c>
      <c r="W76" s="269"/>
      <c r="X76" s="406"/>
      <c r="Y76" s="324">
        <v>61006</v>
      </c>
      <c r="Z76" s="407"/>
    </row>
    <row r="77" spans="1:26" ht="75" x14ac:dyDescent="0.25">
      <c r="A77" s="608"/>
      <c r="B77" s="612">
        <v>2</v>
      </c>
      <c r="C77" s="547" t="s">
        <v>294</v>
      </c>
      <c r="D77" s="701"/>
      <c r="E77" s="699"/>
      <c r="F77" s="637" t="s">
        <v>295</v>
      </c>
      <c r="G77" s="391" t="s">
        <v>293</v>
      </c>
      <c r="H77" s="677" t="s">
        <v>196</v>
      </c>
      <c r="I77" s="419">
        <v>287</v>
      </c>
      <c r="J77" s="345"/>
      <c r="K77" s="345" t="s">
        <v>17</v>
      </c>
      <c r="L77" s="345" t="s">
        <v>229</v>
      </c>
      <c r="M77" s="344"/>
      <c r="N77" s="274" t="s">
        <v>382</v>
      </c>
      <c r="O77" s="692" t="s">
        <v>972</v>
      </c>
      <c r="P77" s="685" t="s">
        <v>949</v>
      </c>
      <c r="Q77" s="408">
        <v>41260</v>
      </c>
      <c r="R77" s="345" t="s">
        <v>122</v>
      </c>
      <c r="S77" s="423" t="s">
        <v>123</v>
      </c>
      <c r="T77" s="408" t="s">
        <v>124</v>
      </c>
      <c r="U77" s="409"/>
      <c r="V77" s="295">
        <v>33120</v>
      </c>
      <c r="W77" s="295"/>
      <c r="X77" s="410">
        <v>42124</v>
      </c>
      <c r="Y77" s="272" t="s">
        <v>837</v>
      </c>
      <c r="Z77" s="295">
        <v>27024</v>
      </c>
    </row>
    <row r="78" spans="1:26" ht="45" x14ac:dyDescent="0.25">
      <c r="A78" s="608"/>
      <c r="B78" s="612">
        <v>3</v>
      </c>
      <c r="C78" s="547" t="s">
        <v>296</v>
      </c>
      <c r="D78" s="701" t="s">
        <v>995</v>
      </c>
      <c r="E78" s="724" t="s">
        <v>996</v>
      </c>
      <c r="F78" s="638" t="s">
        <v>297</v>
      </c>
      <c r="G78" s="391" t="s">
        <v>960</v>
      </c>
      <c r="H78" s="677" t="s">
        <v>125</v>
      </c>
      <c r="I78" s="419">
        <v>100</v>
      </c>
      <c r="J78" s="345">
        <v>0.01</v>
      </c>
      <c r="K78" s="345" t="s">
        <v>4</v>
      </c>
      <c r="L78" s="345"/>
      <c r="M78" s="391"/>
      <c r="N78" s="274" t="s">
        <v>382</v>
      </c>
      <c r="O78" s="345" t="s">
        <v>126</v>
      </c>
      <c r="P78" s="268" t="s">
        <v>949</v>
      </c>
      <c r="Q78" s="270">
        <v>41543</v>
      </c>
      <c r="R78" s="345" t="s">
        <v>106</v>
      </c>
      <c r="S78" s="510" t="s">
        <v>127</v>
      </c>
      <c r="T78" s="270">
        <v>42638</v>
      </c>
      <c r="U78" s="281"/>
      <c r="V78" s="295">
        <f>18033*1.2</f>
        <v>21639.599999999999</v>
      </c>
      <c r="W78" s="295"/>
      <c r="X78" s="410">
        <v>42273</v>
      </c>
      <c r="Y78" s="324">
        <v>9438</v>
      </c>
      <c r="Z78" s="295">
        <v>27024</v>
      </c>
    </row>
    <row r="79" spans="1:26" ht="45" x14ac:dyDescent="0.25">
      <c r="A79" s="608"/>
      <c r="B79" s="612">
        <v>4</v>
      </c>
      <c r="C79" s="623" t="s">
        <v>128</v>
      </c>
      <c r="D79" s="701"/>
      <c r="E79" s="700"/>
      <c r="F79" s="402" t="s">
        <v>298</v>
      </c>
      <c r="G79" s="391" t="s">
        <v>299</v>
      </c>
      <c r="H79" s="636" t="s">
        <v>129</v>
      </c>
      <c r="I79" s="528" t="s">
        <v>959</v>
      </c>
      <c r="J79" s="411"/>
      <c r="K79" s="402"/>
      <c r="L79" s="402"/>
      <c r="M79" s="393"/>
      <c r="N79" s="274" t="s">
        <v>382</v>
      </c>
      <c r="O79" s="685" t="s">
        <v>45</v>
      </c>
      <c r="P79" s="686" t="s">
        <v>893</v>
      </c>
      <c r="Q79" s="412" t="s">
        <v>130</v>
      </c>
      <c r="R79" s="402" t="s">
        <v>131</v>
      </c>
      <c r="S79" s="423" t="s">
        <v>132</v>
      </c>
      <c r="T79" s="412">
        <v>42649</v>
      </c>
      <c r="U79" s="413"/>
      <c r="V79" s="353">
        <v>16750</v>
      </c>
      <c r="W79" s="353"/>
      <c r="X79" s="414" t="s">
        <v>133</v>
      </c>
      <c r="Y79" s="415"/>
      <c r="Z79" s="295">
        <v>27024</v>
      </c>
    </row>
    <row r="80" spans="1:26" ht="45" x14ac:dyDescent="0.25">
      <c r="A80" s="608"/>
      <c r="B80" s="612">
        <v>5</v>
      </c>
      <c r="C80" s="623" t="s">
        <v>134</v>
      </c>
      <c r="D80" s="701"/>
      <c r="E80" s="700"/>
      <c r="F80" s="402" t="s">
        <v>298</v>
      </c>
      <c r="G80" s="391" t="s">
        <v>293</v>
      </c>
      <c r="H80" s="636" t="s">
        <v>135</v>
      </c>
      <c r="I80" s="420">
        <v>57</v>
      </c>
      <c r="J80" s="411"/>
      <c r="K80" s="402" t="s">
        <v>136</v>
      </c>
      <c r="L80" s="402"/>
      <c r="M80" s="393"/>
      <c r="N80" s="274" t="s">
        <v>382</v>
      </c>
      <c r="O80" s="685" t="s">
        <v>45</v>
      </c>
      <c r="P80" s="686" t="s">
        <v>893</v>
      </c>
      <c r="Q80" s="412" t="s">
        <v>137</v>
      </c>
      <c r="R80" s="402" t="s">
        <v>131</v>
      </c>
      <c r="S80" s="423" t="s">
        <v>132</v>
      </c>
      <c r="T80" s="412">
        <v>42649</v>
      </c>
      <c r="U80" s="413"/>
      <c r="V80" s="353">
        <v>20750</v>
      </c>
      <c r="W80" s="353"/>
      <c r="X80" s="414" t="s">
        <v>133</v>
      </c>
      <c r="Y80" s="415"/>
      <c r="Z80" s="295">
        <v>27024</v>
      </c>
    </row>
    <row r="81" spans="1:26" ht="45" x14ac:dyDescent="0.25">
      <c r="A81" s="608"/>
      <c r="B81" s="612">
        <v>6</v>
      </c>
      <c r="C81" s="623" t="s">
        <v>138</v>
      </c>
      <c r="D81" s="701"/>
      <c r="E81" s="700"/>
      <c r="F81" s="402" t="s">
        <v>300</v>
      </c>
      <c r="G81" s="391" t="s">
        <v>305</v>
      </c>
      <c r="H81" s="636" t="s">
        <v>129</v>
      </c>
      <c r="I81" s="420">
        <v>22</v>
      </c>
      <c r="J81" s="411"/>
      <c r="K81" s="402"/>
      <c r="L81" s="402"/>
      <c r="M81" s="393"/>
      <c r="N81" s="274" t="s">
        <v>382</v>
      </c>
      <c r="O81" s="685" t="s">
        <v>45</v>
      </c>
      <c r="P81" s="686" t="s">
        <v>893</v>
      </c>
      <c r="Q81" s="412" t="s">
        <v>139</v>
      </c>
      <c r="R81" s="402" t="s">
        <v>131</v>
      </c>
      <c r="S81" s="423" t="s">
        <v>132</v>
      </c>
      <c r="T81" s="412">
        <v>42649</v>
      </c>
      <c r="U81" s="413"/>
      <c r="V81" s="353">
        <v>12000</v>
      </c>
      <c r="W81" s="353"/>
      <c r="X81" s="414" t="s">
        <v>133</v>
      </c>
      <c r="Y81" s="415"/>
      <c r="Z81" s="295">
        <v>27024</v>
      </c>
    </row>
    <row r="82" spans="1:26" ht="45" x14ac:dyDescent="0.25">
      <c r="A82" s="608"/>
      <c r="B82" s="612">
        <v>7</v>
      </c>
      <c r="C82" s="623" t="s">
        <v>140</v>
      </c>
      <c r="D82" s="701"/>
      <c r="E82" s="700"/>
      <c r="F82" s="402" t="s">
        <v>301</v>
      </c>
      <c r="G82" s="391" t="s">
        <v>305</v>
      </c>
      <c r="H82" s="636" t="s">
        <v>129</v>
      </c>
      <c r="I82" s="420">
        <v>37</v>
      </c>
      <c r="J82" s="411"/>
      <c r="K82" s="402"/>
      <c r="L82" s="402"/>
      <c r="M82" s="393"/>
      <c r="N82" s="274" t="s">
        <v>382</v>
      </c>
      <c r="O82" s="423" t="s">
        <v>141</v>
      </c>
      <c r="P82" s="268" t="s">
        <v>949</v>
      </c>
      <c r="Q82" s="412" t="s">
        <v>142</v>
      </c>
      <c r="R82" s="402" t="s">
        <v>131</v>
      </c>
      <c r="S82" s="423" t="s">
        <v>132</v>
      </c>
      <c r="T82" s="412">
        <v>42649</v>
      </c>
      <c r="U82" s="413"/>
      <c r="V82" s="353">
        <v>10081.129999999999</v>
      </c>
      <c r="W82" s="353"/>
      <c r="X82" s="414" t="s">
        <v>133</v>
      </c>
      <c r="Y82" s="272" t="s">
        <v>837</v>
      </c>
      <c r="Z82" s="295">
        <v>12211.88</v>
      </c>
    </row>
    <row r="83" spans="1:26" ht="45" x14ac:dyDescent="0.25">
      <c r="A83" s="608"/>
      <c r="B83" s="612">
        <v>8</v>
      </c>
      <c r="C83" s="623" t="s">
        <v>143</v>
      </c>
      <c r="D83" s="701"/>
      <c r="E83" s="700"/>
      <c r="F83" s="402" t="s">
        <v>302</v>
      </c>
      <c r="G83" s="391" t="s">
        <v>293</v>
      </c>
      <c r="H83" s="636" t="s">
        <v>129</v>
      </c>
      <c r="I83" s="420">
        <v>13</v>
      </c>
      <c r="J83" s="411"/>
      <c r="K83" s="402"/>
      <c r="L83" s="402"/>
      <c r="M83" s="393"/>
      <c r="N83" s="274" t="s">
        <v>382</v>
      </c>
      <c r="O83" s="423" t="s">
        <v>141</v>
      </c>
      <c r="P83" s="268" t="s">
        <v>949</v>
      </c>
      <c r="Q83" s="412" t="s">
        <v>144</v>
      </c>
      <c r="R83" s="402" t="s">
        <v>131</v>
      </c>
      <c r="S83" s="423" t="s">
        <v>132</v>
      </c>
      <c r="T83" s="412">
        <v>42649</v>
      </c>
      <c r="U83" s="413"/>
      <c r="V83" s="353">
        <v>1504</v>
      </c>
      <c r="W83" s="353"/>
      <c r="X83" s="414" t="s">
        <v>133</v>
      </c>
      <c r="Y83" s="272" t="s">
        <v>837</v>
      </c>
      <c r="Z83" s="295">
        <v>1872.24</v>
      </c>
    </row>
    <row r="84" spans="1:26" ht="45" x14ac:dyDescent="0.25">
      <c r="A84" s="608"/>
      <c r="B84" s="612">
        <v>9</v>
      </c>
      <c r="C84" s="623" t="s">
        <v>145</v>
      </c>
      <c r="D84" s="701"/>
      <c r="E84" s="700"/>
      <c r="F84" s="402" t="s">
        <v>303</v>
      </c>
      <c r="G84" s="391" t="s">
        <v>305</v>
      </c>
      <c r="H84" s="636" t="s">
        <v>129</v>
      </c>
      <c r="I84" s="420">
        <v>43</v>
      </c>
      <c r="J84" s="411"/>
      <c r="K84" s="402"/>
      <c r="L84" s="402"/>
      <c r="M84" s="279"/>
      <c r="N84" s="274" t="s">
        <v>382</v>
      </c>
      <c r="O84" s="423" t="s">
        <v>141</v>
      </c>
      <c r="P84" s="268" t="s">
        <v>949</v>
      </c>
      <c r="Q84" s="412" t="s">
        <v>146</v>
      </c>
      <c r="R84" s="402" t="s">
        <v>131</v>
      </c>
      <c r="S84" s="423" t="s">
        <v>132</v>
      </c>
      <c r="T84" s="412">
        <v>42649</v>
      </c>
      <c r="U84" s="413"/>
      <c r="V84" s="353">
        <v>7320.6</v>
      </c>
      <c r="W84" s="353"/>
      <c r="X84" s="414" t="s">
        <v>133</v>
      </c>
      <c r="Y84" s="272" t="s">
        <v>837</v>
      </c>
      <c r="Z84" s="295">
        <v>6396.04</v>
      </c>
    </row>
    <row r="85" spans="1:26" ht="45" x14ac:dyDescent="0.25">
      <c r="A85" s="608"/>
      <c r="B85" s="612">
        <v>10</v>
      </c>
      <c r="C85" s="623" t="s">
        <v>147</v>
      </c>
      <c r="D85" s="701"/>
      <c r="E85" s="700"/>
      <c r="F85" s="402" t="s">
        <v>304</v>
      </c>
      <c r="G85" s="391" t="s">
        <v>299</v>
      </c>
      <c r="H85" s="636" t="s">
        <v>129</v>
      </c>
      <c r="I85" s="420">
        <v>14</v>
      </c>
      <c r="J85" s="411"/>
      <c r="K85" s="402"/>
      <c r="L85" s="402"/>
      <c r="M85" s="279"/>
      <c r="N85" s="274" t="s">
        <v>382</v>
      </c>
      <c r="O85" s="423" t="s">
        <v>141</v>
      </c>
      <c r="P85" s="268" t="s">
        <v>949</v>
      </c>
      <c r="Q85" s="412" t="s">
        <v>148</v>
      </c>
      <c r="R85" s="402" t="s">
        <v>131</v>
      </c>
      <c r="S85" s="423" t="s">
        <v>132</v>
      </c>
      <c r="T85" s="412">
        <v>42649</v>
      </c>
      <c r="U85" s="413"/>
      <c r="V85" s="353">
        <v>53.72</v>
      </c>
      <c r="W85" s="353"/>
      <c r="X85" s="414" t="s">
        <v>133</v>
      </c>
      <c r="Y85" s="272" t="s">
        <v>837</v>
      </c>
      <c r="Z85" s="295">
        <v>1855.42</v>
      </c>
    </row>
    <row r="86" spans="1:26" ht="15.75" x14ac:dyDescent="0.25">
      <c r="A86" s="608"/>
      <c r="B86" s="612">
        <v>11</v>
      </c>
      <c r="C86" s="623" t="s">
        <v>1000</v>
      </c>
      <c r="D86" s="701"/>
      <c r="E86" s="700"/>
      <c r="F86" s="402"/>
      <c r="G86" s="391"/>
      <c r="H86" s="636"/>
      <c r="I86" s="420"/>
      <c r="J86" s="411"/>
      <c r="K86" s="402"/>
      <c r="L86" s="402"/>
      <c r="M86" s="279"/>
      <c r="N86" s="274"/>
      <c r="O86" s="423"/>
      <c r="P86" s="268"/>
      <c r="Q86" s="412"/>
      <c r="R86" s="402"/>
      <c r="S86" s="423"/>
      <c r="T86" s="412"/>
      <c r="U86" s="413"/>
      <c r="V86" s="353"/>
      <c r="W86" s="353"/>
      <c r="X86" s="414"/>
      <c r="Y86" s="272"/>
      <c r="Z86" s="295"/>
    </row>
    <row r="87" spans="1:26" ht="45" x14ac:dyDescent="0.25">
      <c r="A87" s="608"/>
      <c r="B87" s="613">
        <v>12</v>
      </c>
      <c r="C87" s="623" t="s">
        <v>149</v>
      </c>
      <c r="D87" s="701"/>
      <c r="E87" s="700"/>
      <c r="F87" s="402" t="s">
        <v>306</v>
      </c>
      <c r="G87" s="391" t="s">
        <v>307</v>
      </c>
      <c r="H87" s="636" t="s">
        <v>129</v>
      </c>
      <c r="I87" s="420">
        <v>36</v>
      </c>
      <c r="J87" s="411"/>
      <c r="K87" s="402" t="s">
        <v>4</v>
      </c>
      <c r="L87" s="402"/>
      <c r="M87" s="393"/>
      <c r="N87" s="274" t="s">
        <v>382</v>
      </c>
      <c r="O87" s="402" t="s">
        <v>880</v>
      </c>
      <c r="P87" s="268" t="s">
        <v>949</v>
      </c>
      <c r="Q87" s="413" t="s">
        <v>150</v>
      </c>
      <c r="R87" s="417" t="s">
        <v>131</v>
      </c>
      <c r="S87" s="511" t="s">
        <v>132</v>
      </c>
      <c r="T87" s="413">
        <v>42649</v>
      </c>
      <c r="U87" s="413"/>
      <c r="V87" s="353">
        <v>18973.34</v>
      </c>
      <c r="W87" s="353"/>
      <c r="X87" s="414" t="s">
        <v>133</v>
      </c>
      <c r="Y87" s="269" t="s">
        <v>838</v>
      </c>
      <c r="Z87" s="295">
        <v>0</v>
      </c>
    </row>
    <row r="88" spans="1:26" ht="16.5" thickBot="1" x14ac:dyDescent="0.3">
      <c r="A88" s="55"/>
      <c r="B88" s="55"/>
      <c r="C88" s="529"/>
      <c r="D88" s="529"/>
      <c r="E88" s="529"/>
      <c r="F88" s="63"/>
      <c r="G88" s="484"/>
      <c r="H88" s="23"/>
      <c r="I88" s="499">
        <f>SUM(I76:I87)</f>
        <v>4474</v>
      </c>
      <c r="J88" s="500">
        <f>SUM(J76:J87)</f>
        <v>0.39</v>
      </c>
      <c r="K88" s="400"/>
      <c r="L88" s="400"/>
      <c r="M88" s="23"/>
      <c r="N88" s="56"/>
      <c r="O88" s="168"/>
      <c r="P88" s="23"/>
      <c r="Q88" s="25"/>
      <c r="R88" s="26"/>
      <c r="S88" s="22"/>
      <c r="T88" s="25"/>
      <c r="U88" s="25"/>
      <c r="V88" s="335"/>
      <c r="W88" s="335"/>
      <c r="X88" s="163"/>
      <c r="Y88" s="329"/>
      <c r="Z88" s="334"/>
    </row>
    <row r="89" spans="1:26" ht="16.5" thickTop="1" x14ac:dyDescent="0.25">
      <c r="A89" s="55"/>
      <c r="B89" s="55"/>
      <c r="C89" s="529"/>
      <c r="D89" s="529"/>
      <c r="E89" s="529"/>
      <c r="F89" s="63"/>
      <c r="G89" s="484"/>
      <c r="H89" s="23"/>
      <c r="I89" s="400"/>
      <c r="J89" s="401"/>
      <c r="K89" s="400"/>
      <c r="L89" s="400"/>
      <c r="M89" s="23"/>
      <c r="N89" s="56"/>
      <c r="O89" s="168"/>
      <c r="P89" s="23"/>
      <c r="Q89" s="25"/>
      <c r="R89" s="26"/>
      <c r="S89" s="22"/>
      <c r="T89" s="25"/>
      <c r="U89" s="25"/>
      <c r="V89" s="335"/>
      <c r="W89" s="335"/>
      <c r="X89" s="163"/>
      <c r="Y89" s="329"/>
      <c r="Z89" s="334"/>
    </row>
    <row r="90" spans="1:26" s="542" customFormat="1" ht="21" x14ac:dyDescent="0.35">
      <c r="A90" s="630"/>
      <c r="B90" s="639"/>
      <c r="C90" s="640" t="s">
        <v>208</v>
      </c>
      <c r="D90" s="640"/>
      <c r="E90" s="640"/>
      <c r="F90" s="640"/>
      <c r="G90" s="641"/>
      <c r="H90" s="642"/>
      <c r="I90" s="640"/>
      <c r="J90" s="642"/>
      <c r="K90" s="642"/>
      <c r="L90" s="642"/>
      <c r="M90" s="642"/>
      <c r="N90" s="642"/>
      <c r="O90" s="643"/>
      <c r="P90" s="642"/>
      <c r="Q90" s="644"/>
      <c r="R90" s="645"/>
      <c r="S90" s="645"/>
      <c r="T90" s="619"/>
      <c r="U90" s="619"/>
      <c r="V90" s="646"/>
      <c r="W90" s="646"/>
      <c r="X90" s="646"/>
      <c r="Y90" s="646"/>
      <c r="Z90" s="619"/>
    </row>
    <row r="91" spans="1:26" ht="30" x14ac:dyDescent="0.25">
      <c r="A91" s="631"/>
      <c r="B91" s="336"/>
      <c r="C91" s="337" t="s">
        <v>221</v>
      </c>
      <c r="D91" s="337"/>
      <c r="E91" s="337"/>
      <c r="F91" s="337" t="s">
        <v>223</v>
      </c>
      <c r="G91" s="338" t="s">
        <v>222</v>
      </c>
      <c r="H91" s="337" t="s">
        <v>212</v>
      </c>
      <c r="I91" s="337" t="s">
        <v>0</v>
      </c>
      <c r="J91" s="339" t="s">
        <v>1</v>
      </c>
      <c r="K91" s="339" t="s">
        <v>213</v>
      </c>
      <c r="L91" s="339" t="s">
        <v>210</v>
      </c>
      <c r="M91" s="339" t="s">
        <v>211</v>
      </c>
      <c r="N91" s="339" t="s">
        <v>236</v>
      </c>
      <c r="O91" s="341" t="s">
        <v>235</v>
      </c>
      <c r="P91" s="340" t="s">
        <v>214</v>
      </c>
      <c r="Q91" s="341" t="s">
        <v>215</v>
      </c>
      <c r="R91" s="341" t="s">
        <v>216</v>
      </c>
      <c r="S91" s="341" t="s">
        <v>217</v>
      </c>
      <c r="T91" s="340" t="s">
        <v>365</v>
      </c>
      <c r="U91" s="386" t="s">
        <v>232</v>
      </c>
      <c r="V91" s="340" t="s">
        <v>218</v>
      </c>
      <c r="W91" s="340"/>
      <c r="X91" s="341" t="s">
        <v>219</v>
      </c>
      <c r="Y91" s="341" t="s">
        <v>220</v>
      </c>
      <c r="Z91" s="341" t="s">
        <v>230</v>
      </c>
    </row>
    <row r="92" spans="1:26" ht="15.75" x14ac:dyDescent="0.25">
      <c r="A92" s="426"/>
      <c r="B92" s="426">
        <v>1</v>
      </c>
      <c r="C92" s="427" t="s">
        <v>309</v>
      </c>
      <c r="D92" s="711"/>
      <c r="E92" s="711"/>
      <c r="F92" s="428" t="s">
        <v>310</v>
      </c>
      <c r="G92" s="482" t="s">
        <v>311</v>
      </c>
      <c r="H92" s="678" t="s">
        <v>156</v>
      </c>
      <c r="I92" s="397">
        <v>509</v>
      </c>
      <c r="J92" s="389"/>
      <c r="K92" s="344" t="s">
        <v>43</v>
      </c>
      <c r="L92" s="354" t="s">
        <v>5</v>
      </c>
      <c r="M92" s="308" t="s">
        <v>166</v>
      </c>
      <c r="N92" s="274" t="s">
        <v>382</v>
      </c>
      <c r="O92" s="390" t="s">
        <v>157</v>
      </c>
      <c r="P92" s="325" t="s">
        <v>876</v>
      </c>
      <c r="Q92" s="283"/>
      <c r="R92" s="392"/>
      <c r="S92" s="392"/>
      <c r="T92" s="285"/>
      <c r="U92" s="285"/>
      <c r="V92" s="286" t="s">
        <v>386</v>
      </c>
      <c r="W92" s="286"/>
      <c r="X92" s="289"/>
      <c r="Y92" s="351" t="s">
        <v>824</v>
      </c>
      <c r="Z92" s="288" t="s">
        <v>396</v>
      </c>
    </row>
    <row r="93" spans="1:26" ht="15.75" x14ac:dyDescent="0.25">
      <c r="A93" s="426"/>
      <c r="B93" s="426">
        <v>2</v>
      </c>
      <c r="C93" s="427" t="s">
        <v>313</v>
      </c>
      <c r="D93" s="711"/>
      <c r="E93" s="711"/>
      <c r="F93" s="293" t="s">
        <v>312</v>
      </c>
      <c r="G93" s="482" t="s">
        <v>311</v>
      </c>
      <c r="H93" s="678" t="s">
        <v>103</v>
      </c>
      <c r="I93" s="397">
        <v>171</v>
      </c>
      <c r="J93" s="389"/>
      <c r="K93" s="344" t="s">
        <v>90</v>
      </c>
      <c r="L93" s="354" t="s">
        <v>5</v>
      </c>
      <c r="M93" s="308" t="s">
        <v>166</v>
      </c>
      <c r="N93" s="274" t="s">
        <v>382</v>
      </c>
      <c r="O93" s="685" t="s">
        <v>45</v>
      </c>
      <c r="P93" s="686" t="s">
        <v>893</v>
      </c>
      <c r="Q93" s="283"/>
      <c r="R93" s="392"/>
      <c r="S93" s="392"/>
      <c r="T93" s="285"/>
      <c r="U93" s="285"/>
      <c r="V93" s="286" t="s">
        <v>387</v>
      </c>
      <c r="W93" s="286"/>
      <c r="X93" s="289"/>
      <c r="Y93" s="351" t="s">
        <v>824</v>
      </c>
      <c r="Z93" s="288" t="s">
        <v>396</v>
      </c>
    </row>
    <row r="94" spans="1:26" ht="15.75" x14ac:dyDescent="0.25">
      <c r="A94" s="426"/>
      <c r="B94" s="426">
        <v>3</v>
      </c>
      <c r="C94" s="427" t="s">
        <v>315</v>
      </c>
      <c r="D94" s="711"/>
      <c r="E94" s="711"/>
      <c r="F94" s="429" t="s">
        <v>314</v>
      </c>
      <c r="G94" s="482" t="s">
        <v>311</v>
      </c>
      <c r="H94" s="678" t="s">
        <v>159</v>
      </c>
      <c r="I94" s="397">
        <v>521</v>
      </c>
      <c r="J94" s="389"/>
      <c r="K94" s="344" t="s">
        <v>43</v>
      </c>
      <c r="L94" s="354" t="s">
        <v>5</v>
      </c>
      <c r="M94" s="308" t="s">
        <v>166</v>
      </c>
      <c r="N94" s="274" t="s">
        <v>382</v>
      </c>
      <c r="O94" s="685" t="s">
        <v>45</v>
      </c>
      <c r="P94" s="686" t="s">
        <v>893</v>
      </c>
      <c r="Q94" s="283"/>
      <c r="R94" s="392"/>
      <c r="S94" s="392"/>
      <c r="T94" s="285"/>
      <c r="U94" s="285"/>
      <c r="V94" s="286" t="s">
        <v>388</v>
      </c>
      <c r="W94" s="286"/>
      <c r="X94" s="289"/>
      <c r="Y94" s="351" t="s">
        <v>824</v>
      </c>
      <c r="Z94" s="288" t="s">
        <v>396</v>
      </c>
    </row>
    <row r="95" spans="1:26" ht="15.75" x14ac:dyDescent="0.25">
      <c r="A95" s="426"/>
      <c r="B95" s="426">
        <v>4</v>
      </c>
      <c r="C95" s="427" t="s">
        <v>317</v>
      </c>
      <c r="D95" s="711"/>
      <c r="E95" s="711"/>
      <c r="F95" s="293" t="s">
        <v>316</v>
      </c>
      <c r="G95" s="482" t="s">
        <v>311</v>
      </c>
      <c r="H95" s="678" t="s">
        <v>160</v>
      </c>
      <c r="I95" s="397">
        <v>648</v>
      </c>
      <c r="J95" s="389"/>
      <c r="K95" s="344" t="s">
        <v>43</v>
      </c>
      <c r="L95" s="354" t="s">
        <v>5</v>
      </c>
      <c r="M95" s="308" t="s">
        <v>166</v>
      </c>
      <c r="N95" s="274" t="s">
        <v>382</v>
      </c>
      <c r="O95" s="685" t="s">
        <v>45</v>
      </c>
      <c r="P95" s="686" t="s">
        <v>893</v>
      </c>
      <c r="Q95" s="283"/>
      <c r="R95" s="392"/>
      <c r="S95" s="392"/>
      <c r="T95" s="285"/>
      <c r="U95" s="285"/>
      <c r="V95" s="286" t="s">
        <v>389</v>
      </c>
      <c r="W95" s="286"/>
      <c r="X95" s="289"/>
      <c r="Y95" s="351" t="s">
        <v>824</v>
      </c>
      <c r="Z95" s="288" t="s">
        <v>396</v>
      </c>
    </row>
    <row r="96" spans="1:26" ht="15.75" x14ac:dyDescent="0.25">
      <c r="A96" s="426"/>
      <c r="B96" s="426">
        <v>5</v>
      </c>
      <c r="C96" s="427" t="s">
        <v>161</v>
      </c>
      <c r="D96" s="711"/>
      <c r="E96" s="711"/>
      <c r="F96" s="429" t="s">
        <v>318</v>
      </c>
      <c r="G96" s="482" t="s">
        <v>311</v>
      </c>
      <c r="H96" s="678" t="s">
        <v>162</v>
      </c>
      <c r="I96" s="397">
        <v>953</v>
      </c>
      <c r="J96" s="389"/>
      <c r="K96" s="344" t="s">
        <v>90</v>
      </c>
      <c r="L96" s="354" t="s">
        <v>5</v>
      </c>
      <c r="M96" s="308" t="s">
        <v>166</v>
      </c>
      <c r="N96" s="274" t="s">
        <v>382</v>
      </c>
      <c r="O96" s="685" t="s">
        <v>45</v>
      </c>
      <c r="P96" s="686" t="s">
        <v>893</v>
      </c>
      <c r="Q96" s="283"/>
      <c r="R96" s="392"/>
      <c r="S96" s="392"/>
      <c r="T96" s="285"/>
      <c r="U96" s="285"/>
      <c r="V96" s="286" t="s">
        <v>390</v>
      </c>
      <c r="W96" s="286"/>
      <c r="X96" s="289"/>
      <c r="Y96" s="351" t="s">
        <v>824</v>
      </c>
      <c r="Z96" s="288" t="s">
        <v>396</v>
      </c>
    </row>
    <row r="97" spans="1:26" ht="15.75" x14ac:dyDescent="0.25">
      <c r="A97" s="426"/>
      <c r="B97" s="426">
        <v>6</v>
      </c>
      <c r="C97" s="427" t="s">
        <v>168</v>
      </c>
      <c r="D97" s="711"/>
      <c r="E97" s="711"/>
      <c r="F97" s="430" t="s">
        <v>319</v>
      </c>
      <c r="G97" s="482" t="s">
        <v>311</v>
      </c>
      <c r="H97" s="678" t="s">
        <v>160</v>
      </c>
      <c r="I97" s="397">
        <v>538</v>
      </c>
      <c r="J97" s="389"/>
      <c r="K97" s="344" t="s">
        <v>4</v>
      </c>
      <c r="L97" s="354" t="s">
        <v>5</v>
      </c>
      <c r="M97" s="308" t="s">
        <v>166</v>
      </c>
      <c r="N97" s="274" t="s">
        <v>382</v>
      </c>
      <c r="O97" s="683" t="s">
        <v>39</v>
      </c>
      <c r="P97" s="683" t="s">
        <v>25</v>
      </c>
      <c r="Q97" s="283"/>
      <c r="R97" s="392"/>
      <c r="S97" s="392"/>
      <c r="T97" s="285"/>
      <c r="U97" s="285"/>
      <c r="V97" s="286" t="s">
        <v>391</v>
      </c>
      <c r="W97" s="286"/>
      <c r="X97" s="289"/>
      <c r="Y97" s="351" t="s">
        <v>824</v>
      </c>
      <c r="Z97" s="288" t="s">
        <v>396</v>
      </c>
    </row>
    <row r="98" spans="1:26" ht="15.75" x14ac:dyDescent="0.25">
      <c r="A98" s="426"/>
      <c r="B98" s="426">
        <v>7</v>
      </c>
      <c r="C98" s="427" t="s">
        <v>321</v>
      </c>
      <c r="D98" s="711"/>
      <c r="E98" s="711"/>
      <c r="F98" s="429" t="s">
        <v>320</v>
      </c>
      <c r="G98" s="482" t="s">
        <v>311</v>
      </c>
      <c r="H98" s="678" t="s">
        <v>195</v>
      </c>
      <c r="I98" s="397">
        <v>937</v>
      </c>
      <c r="J98" s="389"/>
      <c r="K98" s="344" t="s">
        <v>90</v>
      </c>
      <c r="L98" s="354" t="s">
        <v>5</v>
      </c>
      <c r="M98" s="308" t="s">
        <v>166</v>
      </c>
      <c r="N98" s="274" t="s">
        <v>382</v>
      </c>
      <c r="O98" s="685" t="s">
        <v>45</v>
      </c>
      <c r="P98" s="686" t="s">
        <v>893</v>
      </c>
      <c r="Q98" s="283"/>
      <c r="R98" s="392"/>
      <c r="S98" s="392"/>
      <c r="T98" s="285"/>
      <c r="U98" s="285"/>
      <c r="V98" s="286" t="s">
        <v>392</v>
      </c>
      <c r="W98" s="286"/>
      <c r="X98" s="289"/>
      <c r="Y98" s="351" t="s">
        <v>824</v>
      </c>
      <c r="Z98" s="288" t="s">
        <v>396</v>
      </c>
    </row>
    <row r="99" spans="1:26" ht="30" x14ac:dyDescent="0.25">
      <c r="A99" s="426"/>
      <c r="B99" s="426">
        <v>8</v>
      </c>
      <c r="C99" s="427" t="s">
        <v>323</v>
      </c>
      <c r="D99" s="711"/>
      <c r="E99" s="711"/>
      <c r="F99" s="429" t="s">
        <v>322</v>
      </c>
      <c r="G99" s="482" t="s">
        <v>311</v>
      </c>
      <c r="H99" s="678" t="s">
        <v>103</v>
      </c>
      <c r="I99" s="397">
        <v>65</v>
      </c>
      <c r="J99" s="389"/>
      <c r="K99" s="388" t="s">
        <v>4</v>
      </c>
      <c r="L99" s="354" t="s">
        <v>5</v>
      </c>
      <c r="M99" s="308" t="s">
        <v>166</v>
      </c>
      <c r="N99" s="274" t="s">
        <v>382</v>
      </c>
      <c r="O99" s="683" t="s">
        <v>39</v>
      </c>
      <c r="P99" s="683" t="s">
        <v>25</v>
      </c>
      <c r="Q99" s="283"/>
      <c r="R99" s="392"/>
      <c r="S99" s="392"/>
      <c r="T99" s="285"/>
      <c r="U99" s="285"/>
      <c r="V99" s="431" t="s">
        <v>881</v>
      </c>
      <c r="W99" s="431"/>
      <c r="X99" s="289"/>
      <c r="Y99" s="351" t="s">
        <v>824</v>
      </c>
      <c r="Z99" s="288" t="s">
        <v>396</v>
      </c>
    </row>
    <row r="100" spans="1:26" ht="15.75" x14ac:dyDescent="0.25">
      <c r="A100" s="426"/>
      <c r="B100" s="426">
        <v>9</v>
      </c>
      <c r="C100" s="343" t="s">
        <v>324</v>
      </c>
      <c r="D100" s="711"/>
      <c r="E100" s="711"/>
      <c r="F100" s="432" t="s">
        <v>270</v>
      </c>
      <c r="G100" s="391" t="s">
        <v>311</v>
      </c>
      <c r="H100" s="635" t="s">
        <v>195</v>
      </c>
      <c r="I100" s="506">
        <v>1239</v>
      </c>
      <c r="J100" s="282"/>
      <c r="K100" s="387" t="s">
        <v>4</v>
      </c>
      <c r="L100" s="421" t="s">
        <v>5</v>
      </c>
      <c r="M100" s="308" t="s">
        <v>166</v>
      </c>
      <c r="N100" s="507" t="s">
        <v>382</v>
      </c>
      <c r="O100" s="691" t="s">
        <v>39</v>
      </c>
      <c r="P100" s="691" t="s">
        <v>25</v>
      </c>
      <c r="Q100" s="433"/>
      <c r="R100" s="434"/>
      <c r="S100" s="434"/>
      <c r="T100" s="435"/>
      <c r="U100" s="435"/>
      <c r="V100" s="436" t="s">
        <v>393</v>
      </c>
      <c r="W100" s="436"/>
      <c r="X100" s="437"/>
      <c r="Y100" s="351" t="s">
        <v>824</v>
      </c>
      <c r="Z100" s="288" t="s">
        <v>396</v>
      </c>
    </row>
    <row r="101" spans="1:26" ht="15.75" x14ac:dyDescent="0.25">
      <c r="A101" s="426"/>
      <c r="B101" s="426">
        <v>10</v>
      </c>
      <c r="C101" s="343" t="s">
        <v>325</v>
      </c>
      <c r="D101" s="711"/>
      <c r="E101" s="711"/>
      <c r="F101" s="432" t="s">
        <v>326</v>
      </c>
      <c r="G101" s="391" t="s">
        <v>311</v>
      </c>
      <c r="H101" s="678" t="s">
        <v>163</v>
      </c>
      <c r="I101" s="397">
        <v>6676</v>
      </c>
      <c r="J101" s="389"/>
      <c r="K101" s="388" t="s">
        <v>4</v>
      </c>
      <c r="L101" s="354" t="s">
        <v>5</v>
      </c>
      <c r="M101" s="308" t="s">
        <v>166</v>
      </c>
      <c r="N101" s="274" t="s">
        <v>382</v>
      </c>
      <c r="O101" s="683" t="s">
        <v>39</v>
      </c>
      <c r="P101" s="683" t="s">
        <v>25</v>
      </c>
      <c r="Q101" s="283"/>
      <c r="R101" s="392"/>
      <c r="S101" s="392"/>
      <c r="T101" s="285"/>
      <c r="U101" s="285"/>
      <c r="V101" s="286" t="s">
        <v>394</v>
      </c>
      <c r="W101" s="286"/>
      <c r="X101" s="289"/>
      <c r="Y101" s="438">
        <v>78800</v>
      </c>
      <c r="Z101" s="288" t="s">
        <v>396</v>
      </c>
    </row>
    <row r="102" spans="1:26" ht="15.75" x14ac:dyDescent="0.25">
      <c r="A102" s="426"/>
      <c r="B102" s="426">
        <v>11</v>
      </c>
      <c r="C102" s="343" t="s">
        <v>164</v>
      </c>
      <c r="D102" s="711"/>
      <c r="E102" s="711"/>
      <c r="F102" s="432" t="s">
        <v>268</v>
      </c>
      <c r="G102" s="482" t="s">
        <v>311</v>
      </c>
      <c r="H102" s="677" t="s">
        <v>165</v>
      </c>
      <c r="I102" s="398">
        <v>526</v>
      </c>
      <c r="J102" s="354"/>
      <c r="K102" s="344" t="s">
        <v>17</v>
      </c>
      <c r="L102" s="354" t="s">
        <v>5</v>
      </c>
      <c r="M102" s="308" t="s">
        <v>166</v>
      </c>
      <c r="N102" s="274" t="s">
        <v>382</v>
      </c>
      <c r="O102" s="685" t="s">
        <v>45</v>
      </c>
      <c r="P102" s="686" t="s">
        <v>893</v>
      </c>
      <c r="Q102" s="280"/>
      <c r="R102" s="346"/>
      <c r="S102" s="346"/>
      <c r="T102" s="281"/>
      <c r="U102" s="281"/>
      <c r="V102" s="286" t="s">
        <v>395</v>
      </c>
      <c r="W102" s="286"/>
      <c r="X102" s="276"/>
      <c r="Y102" s="351" t="s">
        <v>824</v>
      </c>
      <c r="Z102" s="288" t="s">
        <v>396</v>
      </c>
    </row>
    <row r="103" spans="1:26" ht="16.5" thickBot="1" x14ac:dyDescent="0.3">
      <c r="A103" s="492"/>
      <c r="B103" s="647"/>
      <c r="C103" s="328"/>
      <c r="D103" s="328"/>
      <c r="E103" s="328"/>
      <c r="F103" s="425"/>
      <c r="G103" s="483"/>
      <c r="H103" s="20"/>
      <c r="I103" s="496">
        <f>SUM(I92:I102)</f>
        <v>12783</v>
      </c>
      <c r="J103" s="501"/>
      <c r="K103" s="20"/>
      <c r="L103" s="18"/>
      <c r="M103" s="681"/>
      <c r="N103" s="56"/>
      <c r="O103" s="166"/>
      <c r="P103" s="76"/>
      <c r="Q103" s="10"/>
      <c r="R103" s="21"/>
      <c r="S103" s="21"/>
      <c r="T103" s="11"/>
      <c r="U103" s="11"/>
      <c r="V103" s="159"/>
      <c r="W103" s="159"/>
      <c r="X103" s="158"/>
      <c r="Y103" s="155"/>
      <c r="Z103" s="6"/>
    </row>
    <row r="104" spans="1:26" ht="16.5" thickTop="1" x14ac:dyDescent="0.25">
      <c r="A104" s="424"/>
      <c r="B104" s="424"/>
      <c r="C104" s="328"/>
      <c r="D104" s="328"/>
      <c r="E104" s="328"/>
      <c r="F104" s="425"/>
      <c r="G104" s="483"/>
      <c r="H104" s="20"/>
      <c r="I104" s="76"/>
      <c r="J104" s="76"/>
      <c r="K104" s="20"/>
      <c r="L104" s="18"/>
      <c r="M104" s="681"/>
      <c r="N104" s="56"/>
      <c r="O104" s="166"/>
      <c r="P104" s="76"/>
      <c r="Q104" s="10"/>
      <c r="R104" s="21"/>
      <c r="S104" s="21"/>
      <c r="T104" s="11"/>
      <c r="U104" s="11"/>
      <c r="V104" s="159"/>
      <c r="W104" s="159"/>
      <c r="X104" s="158"/>
      <c r="Y104" s="155"/>
      <c r="Z104" s="6"/>
    </row>
    <row r="105" spans="1:26" s="542" customFormat="1" ht="21" x14ac:dyDescent="0.35">
      <c r="A105" s="630"/>
      <c r="B105" s="648"/>
      <c r="C105" s="640" t="s">
        <v>206</v>
      </c>
      <c r="D105" s="640"/>
      <c r="E105" s="640"/>
      <c r="F105" s="640"/>
      <c r="G105" s="641"/>
      <c r="H105" s="642"/>
      <c r="I105" s="642"/>
      <c r="J105" s="642"/>
      <c r="K105" s="642"/>
      <c r="L105" s="642"/>
      <c r="M105" s="642"/>
      <c r="N105" s="642"/>
      <c r="O105" s="643"/>
      <c r="P105" s="639"/>
      <c r="Q105" s="642"/>
      <c r="R105" s="642"/>
      <c r="S105" s="642"/>
      <c r="T105" s="642"/>
      <c r="U105" s="642"/>
      <c r="V105" s="649"/>
      <c r="W105" s="649"/>
      <c r="X105" s="649"/>
      <c r="Y105" s="649"/>
      <c r="Z105" s="642"/>
    </row>
    <row r="106" spans="1:26" ht="30" x14ac:dyDescent="0.25">
      <c r="A106" s="592" t="s">
        <v>234</v>
      </c>
      <c r="B106" s="336"/>
      <c r="C106" s="337" t="s">
        <v>221</v>
      </c>
      <c r="D106" s="337"/>
      <c r="E106" s="337"/>
      <c r="F106" s="337" t="s">
        <v>223</v>
      </c>
      <c r="G106" s="338" t="s">
        <v>222</v>
      </c>
      <c r="H106" s="337" t="s">
        <v>212</v>
      </c>
      <c r="I106" s="337" t="s">
        <v>0</v>
      </c>
      <c r="J106" s="339" t="s">
        <v>1</v>
      </c>
      <c r="K106" s="339" t="s">
        <v>213</v>
      </c>
      <c r="L106" s="339" t="s">
        <v>210</v>
      </c>
      <c r="M106" s="339" t="s">
        <v>211</v>
      </c>
      <c r="N106" s="339" t="s">
        <v>236</v>
      </c>
      <c r="O106" s="341" t="s">
        <v>235</v>
      </c>
      <c r="P106" s="340" t="s">
        <v>214</v>
      </c>
      <c r="Q106" s="341" t="s">
        <v>215</v>
      </c>
      <c r="R106" s="341" t="s">
        <v>216</v>
      </c>
      <c r="S106" s="341" t="s">
        <v>217</v>
      </c>
      <c r="T106" s="340" t="s">
        <v>365</v>
      </c>
      <c r="U106" s="386" t="s">
        <v>232</v>
      </c>
      <c r="V106" s="340" t="s">
        <v>218</v>
      </c>
      <c r="W106" s="340"/>
      <c r="X106" s="341" t="s">
        <v>219</v>
      </c>
      <c r="Y106" s="341" t="s">
        <v>220</v>
      </c>
      <c r="Z106" s="341" t="s">
        <v>230</v>
      </c>
    </row>
    <row r="107" spans="1:26" ht="60" x14ac:dyDescent="0.25">
      <c r="A107" s="651"/>
      <c r="B107" s="655">
        <v>1</v>
      </c>
      <c r="C107" s="659" t="s">
        <v>904</v>
      </c>
      <c r="D107" s="734" t="s">
        <v>997</v>
      </c>
      <c r="E107" s="735" t="s">
        <v>978</v>
      </c>
      <c r="F107" s="485" t="s">
        <v>328</v>
      </c>
      <c r="G107" s="273" t="s">
        <v>327</v>
      </c>
      <c r="H107" s="677" t="s">
        <v>452</v>
      </c>
      <c r="I107" s="442">
        <v>2702.5</v>
      </c>
      <c r="J107" s="345"/>
      <c r="K107" s="345" t="s">
        <v>158</v>
      </c>
      <c r="L107" s="345"/>
      <c r="M107" s="279" t="s">
        <v>166</v>
      </c>
      <c r="N107" s="274" t="s">
        <v>382</v>
      </c>
      <c r="O107" s="423" t="s">
        <v>1001</v>
      </c>
      <c r="P107" s="345" t="s">
        <v>479</v>
      </c>
      <c r="Q107" s="345" t="s">
        <v>429</v>
      </c>
      <c r="R107" s="345"/>
      <c r="S107" s="345"/>
      <c r="T107" s="345" t="s">
        <v>430</v>
      </c>
      <c r="U107" s="345"/>
      <c r="V107" s="449">
        <v>190000</v>
      </c>
      <c r="W107" s="449"/>
      <c r="X107" s="422" t="s">
        <v>431</v>
      </c>
      <c r="Y107" s="422" t="s">
        <v>965</v>
      </c>
      <c r="Z107" s="488"/>
    </row>
    <row r="108" spans="1:26" ht="30" x14ac:dyDescent="0.25">
      <c r="A108" s="651"/>
      <c r="B108" s="656">
        <v>1</v>
      </c>
      <c r="C108" s="659" t="s">
        <v>905</v>
      </c>
      <c r="D108" s="715"/>
      <c r="E108" s="712"/>
      <c r="F108" s="485"/>
      <c r="G108" s="391"/>
      <c r="H108" s="677"/>
      <c r="I108" s="442"/>
      <c r="J108" s="345"/>
      <c r="K108" s="345"/>
      <c r="L108" s="345"/>
      <c r="M108" s="279"/>
      <c r="N108" s="274"/>
      <c r="O108" s="422"/>
      <c r="P108" s="345" t="s">
        <v>479</v>
      </c>
      <c r="Q108" s="345"/>
      <c r="R108" s="345"/>
      <c r="S108" s="345"/>
      <c r="T108" s="345"/>
      <c r="U108" s="345"/>
      <c r="V108" s="449"/>
      <c r="W108" s="449"/>
      <c r="X108" s="422"/>
      <c r="Y108" s="422" t="s">
        <v>966</v>
      </c>
      <c r="Z108" s="488"/>
    </row>
    <row r="109" spans="1:26" ht="15.75" x14ac:dyDescent="0.25">
      <c r="A109" s="652">
        <v>14</v>
      </c>
      <c r="B109" s="657">
        <v>2</v>
      </c>
      <c r="C109" s="659" t="s">
        <v>903</v>
      </c>
      <c r="D109" s="715"/>
      <c r="E109" s="712"/>
      <c r="F109" s="485" t="s">
        <v>329</v>
      </c>
      <c r="G109" s="391" t="s">
        <v>327</v>
      </c>
      <c r="H109" s="679" t="s">
        <v>170</v>
      </c>
      <c r="I109" s="526">
        <v>657.84</v>
      </c>
      <c r="J109" s="306"/>
      <c r="K109" s="345" t="s">
        <v>17</v>
      </c>
      <c r="L109" s="306"/>
      <c r="M109" s="416"/>
      <c r="N109" s="274" t="s">
        <v>240</v>
      </c>
      <c r="O109" s="684" t="s">
        <v>66</v>
      </c>
      <c r="P109" s="682" t="s">
        <v>490</v>
      </c>
      <c r="Q109" s="306"/>
      <c r="R109" s="306"/>
      <c r="S109" s="306"/>
      <c r="T109" s="682" t="s">
        <v>490</v>
      </c>
      <c r="U109" s="306"/>
      <c r="V109" s="461" t="s">
        <v>839</v>
      </c>
      <c r="W109" s="461"/>
      <c r="X109" s="306"/>
      <c r="Y109" s="303"/>
      <c r="Z109" s="303"/>
    </row>
    <row r="110" spans="1:26" ht="30" x14ac:dyDescent="0.25">
      <c r="A110" s="652"/>
      <c r="B110" s="657">
        <v>3</v>
      </c>
      <c r="C110" s="659" t="s">
        <v>906</v>
      </c>
      <c r="D110" s="715"/>
      <c r="E110" s="712"/>
      <c r="F110" s="485" t="s">
        <v>330</v>
      </c>
      <c r="G110" s="391" t="s">
        <v>327</v>
      </c>
      <c r="H110" s="679" t="s">
        <v>172</v>
      </c>
      <c r="I110" s="526">
        <v>118.6</v>
      </c>
      <c r="J110" s="306"/>
      <c r="K110" s="345" t="s">
        <v>17</v>
      </c>
      <c r="L110" s="306"/>
      <c r="M110" s="277" t="s">
        <v>166</v>
      </c>
      <c r="N110" s="274" t="s">
        <v>240</v>
      </c>
      <c r="O110" s="684" t="s">
        <v>66</v>
      </c>
      <c r="P110" s="682" t="s">
        <v>490</v>
      </c>
      <c r="Q110" s="447"/>
      <c r="R110" s="445"/>
      <c r="S110" s="446"/>
      <c r="T110" s="682" t="s">
        <v>490</v>
      </c>
      <c r="U110" s="446"/>
      <c r="V110" s="461" t="s">
        <v>840</v>
      </c>
      <c r="W110" s="461"/>
      <c r="X110" s="446"/>
      <c r="Y110" s="489"/>
      <c r="Z110" s="489"/>
    </row>
    <row r="111" spans="1:26" ht="15.75" x14ac:dyDescent="0.25">
      <c r="A111" s="652"/>
      <c r="B111" s="657">
        <v>4</v>
      </c>
      <c r="C111" s="659" t="s">
        <v>907</v>
      </c>
      <c r="D111" s="715"/>
      <c r="E111" s="712"/>
      <c r="F111" s="485" t="s">
        <v>331</v>
      </c>
      <c r="G111" s="391" t="s">
        <v>335</v>
      </c>
      <c r="H111" s="679" t="s">
        <v>473</v>
      </c>
      <c r="I111" s="526">
        <v>741.46</v>
      </c>
      <c r="J111" s="306"/>
      <c r="K111" s="345" t="s">
        <v>57</v>
      </c>
      <c r="L111" s="306"/>
      <c r="M111" s="416"/>
      <c r="N111" s="274" t="s">
        <v>240</v>
      </c>
      <c r="O111" s="684" t="s">
        <v>66</v>
      </c>
      <c r="P111" s="682" t="s">
        <v>490</v>
      </c>
      <c r="Q111" s="448" t="s">
        <v>436</v>
      </c>
      <c r="R111" s="450"/>
      <c r="S111" s="451"/>
      <c r="T111" s="682" t="s">
        <v>490</v>
      </c>
      <c r="U111" s="450"/>
      <c r="V111" s="462" t="s">
        <v>841</v>
      </c>
      <c r="W111" s="462"/>
      <c r="X111" s="451"/>
      <c r="Y111" s="452">
        <v>27956</v>
      </c>
      <c r="Z111" s="490"/>
    </row>
    <row r="112" spans="1:26" ht="15.75" x14ac:dyDescent="0.25">
      <c r="A112" s="652"/>
      <c r="B112" s="657">
        <v>4</v>
      </c>
      <c r="C112" s="659" t="s">
        <v>908</v>
      </c>
      <c r="D112" s="715"/>
      <c r="E112" s="712"/>
      <c r="F112" s="485" t="s">
        <v>331</v>
      </c>
      <c r="G112" s="485"/>
      <c r="H112" s="679" t="s">
        <v>175</v>
      </c>
      <c r="I112" s="526">
        <v>615.05999999999995</v>
      </c>
      <c r="J112" s="306"/>
      <c r="K112" s="345" t="s">
        <v>57</v>
      </c>
      <c r="L112" s="306"/>
      <c r="M112" s="416"/>
      <c r="N112" s="274" t="s">
        <v>382</v>
      </c>
      <c r="O112" s="684" t="s">
        <v>66</v>
      </c>
      <c r="P112" s="682" t="s">
        <v>490</v>
      </c>
      <c r="Q112" s="448" t="s">
        <v>436</v>
      </c>
      <c r="R112" s="450"/>
      <c r="S112" s="451"/>
      <c r="T112" s="682" t="s">
        <v>490</v>
      </c>
      <c r="U112" s="450"/>
      <c r="V112" s="463" t="s">
        <v>493</v>
      </c>
      <c r="W112" s="463"/>
      <c r="X112" s="451"/>
      <c r="Y112" s="490"/>
      <c r="Z112" s="490"/>
    </row>
    <row r="113" spans="1:26" ht="75" x14ac:dyDescent="0.25">
      <c r="A113" s="652"/>
      <c r="B113" s="657">
        <v>4</v>
      </c>
      <c r="C113" s="659" t="s">
        <v>909</v>
      </c>
      <c r="D113" s="715"/>
      <c r="E113" s="712"/>
      <c r="F113" s="485" t="s">
        <v>332</v>
      </c>
      <c r="G113" s="391" t="s">
        <v>335</v>
      </c>
      <c r="H113" s="679" t="s">
        <v>437</v>
      </c>
      <c r="I113" s="526">
        <v>799.21</v>
      </c>
      <c r="J113" s="306"/>
      <c r="K113" s="345" t="s">
        <v>57</v>
      </c>
      <c r="L113" s="306"/>
      <c r="M113" s="416"/>
      <c r="N113" s="274" t="s">
        <v>240</v>
      </c>
      <c r="O113" s="684" t="s">
        <v>66</v>
      </c>
      <c r="P113" s="688" t="s">
        <v>480</v>
      </c>
      <c r="Q113" s="448" t="s">
        <v>368</v>
      </c>
      <c r="R113" s="450" t="s">
        <v>447</v>
      </c>
      <c r="S113" s="451" t="s">
        <v>482</v>
      </c>
      <c r="T113" s="450" t="s">
        <v>448</v>
      </c>
      <c r="U113" s="450"/>
      <c r="V113" s="464" t="s">
        <v>842</v>
      </c>
      <c r="W113" s="464"/>
      <c r="X113" s="451"/>
      <c r="Y113" s="453">
        <v>28594</v>
      </c>
      <c r="Z113" s="490"/>
    </row>
    <row r="114" spans="1:26" ht="15.75" x14ac:dyDescent="0.25">
      <c r="A114" s="652"/>
      <c r="B114" s="657">
        <v>4</v>
      </c>
      <c r="C114" s="659" t="s">
        <v>910</v>
      </c>
      <c r="D114" s="715"/>
      <c r="E114" s="712"/>
      <c r="F114" s="485" t="s">
        <v>332</v>
      </c>
      <c r="G114" s="391" t="s">
        <v>335</v>
      </c>
      <c r="H114" s="679" t="s">
        <v>432</v>
      </c>
      <c r="I114" s="526">
        <v>195.7</v>
      </c>
      <c r="J114" s="306"/>
      <c r="K114" s="345" t="s">
        <v>57</v>
      </c>
      <c r="L114" s="306"/>
      <c r="M114" s="416"/>
      <c r="N114" s="416"/>
      <c r="O114" s="684" t="s">
        <v>66</v>
      </c>
      <c r="P114" s="682" t="s">
        <v>490</v>
      </c>
      <c r="Q114" s="448"/>
      <c r="R114" s="450"/>
      <c r="S114" s="451"/>
      <c r="T114" s="682" t="s">
        <v>490</v>
      </c>
      <c r="U114" s="450"/>
      <c r="V114" s="295" t="s">
        <v>822</v>
      </c>
      <c r="W114" s="295"/>
      <c r="X114" s="451"/>
      <c r="Y114" s="535" t="s">
        <v>18</v>
      </c>
      <c r="Z114" s="490"/>
    </row>
    <row r="115" spans="1:26" ht="15.75" x14ac:dyDescent="0.25">
      <c r="A115" s="652"/>
      <c r="B115" s="657">
        <v>4</v>
      </c>
      <c r="C115" s="659" t="s">
        <v>911</v>
      </c>
      <c r="D115" s="715"/>
      <c r="E115" s="712"/>
      <c r="F115" s="485" t="s">
        <v>332</v>
      </c>
      <c r="G115" s="391" t="s">
        <v>335</v>
      </c>
      <c r="H115" s="679" t="s">
        <v>473</v>
      </c>
      <c r="I115" s="526">
        <v>464.2</v>
      </c>
      <c r="J115" s="306"/>
      <c r="K115" s="345" t="s">
        <v>57</v>
      </c>
      <c r="L115" s="306"/>
      <c r="M115" s="416"/>
      <c r="N115" s="293" t="s">
        <v>382</v>
      </c>
      <c r="O115" s="684" t="s">
        <v>66</v>
      </c>
      <c r="P115" s="682" t="s">
        <v>490</v>
      </c>
      <c r="Q115" s="448"/>
      <c r="R115" s="450"/>
      <c r="S115" s="451"/>
      <c r="T115" s="682" t="s">
        <v>490</v>
      </c>
      <c r="U115" s="450"/>
      <c r="V115" s="295" t="s">
        <v>822</v>
      </c>
      <c r="W115" s="295"/>
      <c r="X115" s="451"/>
      <c r="Y115" s="535" t="s">
        <v>18</v>
      </c>
      <c r="Z115" s="490"/>
    </row>
    <row r="116" spans="1:26" ht="15.75" x14ac:dyDescent="0.25">
      <c r="A116" s="652">
        <v>22</v>
      </c>
      <c r="B116" s="657">
        <v>4</v>
      </c>
      <c r="C116" s="659" t="s">
        <v>912</v>
      </c>
      <c r="D116" s="715"/>
      <c r="E116" s="712"/>
      <c r="F116" s="485" t="s">
        <v>332</v>
      </c>
      <c r="G116" s="391" t="s">
        <v>335</v>
      </c>
      <c r="H116" s="679" t="s">
        <v>473</v>
      </c>
      <c r="I116" s="526">
        <v>765.14</v>
      </c>
      <c r="J116" s="306"/>
      <c r="K116" s="345" t="s">
        <v>57</v>
      </c>
      <c r="L116" s="306"/>
      <c r="M116" s="416"/>
      <c r="N116" s="274" t="s">
        <v>240</v>
      </c>
      <c r="O116" s="684" t="s">
        <v>66</v>
      </c>
      <c r="P116" s="682" t="s">
        <v>490</v>
      </c>
      <c r="Q116" s="448"/>
      <c r="R116" s="450"/>
      <c r="S116" s="451"/>
      <c r="T116" s="682" t="s">
        <v>490</v>
      </c>
      <c r="U116" s="450"/>
      <c r="V116" s="295" t="s">
        <v>822</v>
      </c>
      <c r="W116" s="295"/>
      <c r="X116" s="451"/>
      <c r="Y116" s="535" t="s">
        <v>18</v>
      </c>
      <c r="Z116" s="490"/>
    </row>
    <row r="117" spans="1:26" ht="15.75" x14ac:dyDescent="0.25">
      <c r="A117" s="652"/>
      <c r="B117" s="657">
        <v>4</v>
      </c>
      <c r="C117" s="659" t="s">
        <v>913</v>
      </c>
      <c r="D117" s="715"/>
      <c r="E117" s="712"/>
      <c r="F117" s="485" t="s">
        <v>332</v>
      </c>
      <c r="G117" s="391" t="s">
        <v>335</v>
      </c>
      <c r="H117" s="679" t="s">
        <v>473</v>
      </c>
      <c r="I117" s="526">
        <v>235.96</v>
      </c>
      <c r="J117" s="444"/>
      <c r="K117" s="345" t="s">
        <v>57</v>
      </c>
      <c r="L117" s="444"/>
      <c r="M117" s="441"/>
      <c r="N117" s="274" t="s">
        <v>240</v>
      </c>
      <c r="O117" s="684" t="s">
        <v>66</v>
      </c>
      <c r="P117" s="682" t="s">
        <v>490</v>
      </c>
      <c r="Q117" s="448"/>
      <c r="R117" s="450"/>
      <c r="S117" s="451"/>
      <c r="T117" s="682" t="s">
        <v>490</v>
      </c>
      <c r="U117" s="450"/>
      <c r="V117" s="295" t="s">
        <v>822</v>
      </c>
      <c r="W117" s="295"/>
      <c r="X117" s="451"/>
      <c r="Y117" s="535" t="s">
        <v>18</v>
      </c>
      <c r="Z117" s="490"/>
    </row>
    <row r="118" spans="1:26" ht="15.75" x14ac:dyDescent="0.25">
      <c r="A118" s="652">
        <v>30</v>
      </c>
      <c r="B118" s="657">
        <v>4</v>
      </c>
      <c r="C118" s="659" t="s">
        <v>914</v>
      </c>
      <c r="D118" s="715"/>
      <c r="E118" s="712"/>
      <c r="F118" s="485" t="s">
        <v>333</v>
      </c>
      <c r="G118" s="391" t="s">
        <v>327</v>
      </c>
      <c r="H118" s="679" t="s">
        <v>473</v>
      </c>
      <c r="I118" s="1130">
        <v>1693.76</v>
      </c>
      <c r="J118" s="444"/>
      <c r="K118" s="345" t="s">
        <v>57</v>
      </c>
      <c r="L118" s="444"/>
      <c r="M118" s="441"/>
      <c r="N118" s="274" t="s">
        <v>240</v>
      </c>
      <c r="O118" s="684" t="s">
        <v>66</v>
      </c>
      <c r="P118" s="682" t="s">
        <v>490</v>
      </c>
      <c r="Q118" s="448"/>
      <c r="R118" s="450"/>
      <c r="S118" s="451"/>
      <c r="T118" s="682" t="s">
        <v>490</v>
      </c>
      <c r="U118" s="450"/>
      <c r="V118" s="462" t="s">
        <v>843</v>
      </c>
      <c r="W118" s="462"/>
      <c r="X118" s="451"/>
      <c r="Y118" s="535" t="s">
        <v>18</v>
      </c>
      <c r="Z118" s="490"/>
    </row>
    <row r="119" spans="1:26" ht="15.75" x14ac:dyDescent="0.25">
      <c r="A119" s="652">
        <v>9</v>
      </c>
      <c r="B119" s="657">
        <v>4</v>
      </c>
      <c r="C119" s="659" t="s">
        <v>915</v>
      </c>
      <c r="D119" s="715"/>
      <c r="E119" s="712"/>
      <c r="F119" s="485" t="s">
        <v>333</v>
      </c>
      <c r="G119" s="391" t="s">
        <v>327</v>
      </c>
      <c r="H119" s="679" t="s">
        <v>473</v>
      </c>
      <c r="I119" s="1130"/>
      <c r="J119" s="306"/>
      <c r="K119" s="345" t="s">
        <v>57</v>
      </c>
      <c r="L119" s="306"/>
      <c r="M119" s="416"/>
      <c r="N119" s="274" t="s">
        <v>240</v>
      </c>
      <c r="O119" s="684" t="s">
        <v>66</v>
      </c>
      <c r="P119" s="682" t="s">
        <v>490</v>
      </c>
      <c r="Q119" s="448"/>
      <c r="R119" s="450"/>
      <c r="S119" s="451"/>
      <c r="T119" s="682" t="s">
        <v>490</v>
      </c>
      <c r="U119" s="450"/>
      <c r="V119" s="295" t="s">
        <v>822</v>
      </c>
      <c r="W119" s="295"/>
      <c r="X119" s="451"/>
      <c r="Y119" s="535" t="s">
        <v>18</v>
      </c>
      <c r="Z119" s="490"/>
    </row>
    <row r="120" spans="1:26" ht="15.75" x14ac:dyDescent="0.25">
      <c r="A120" s="652"/>
      <c r="B120" s="657">
        <v>4</v>
      </c>
      <c r="C120" s="659" t="s">
        <v>916</v>
      </c>
      <c r="D120" s="715"/>
      <c r="E120" s="712"/>
      <c r="F120" s="485" t="s">
        <v>333</v>
      </c>
      <c r="G120" s="391" t="s">
        <v>327</v>
      </c>
      <c r="H120" s="679" t="s">
        <v>473</v>
      </c>
      <c r="I120" s="1130"/>
      <c r="J120" s="306"/>
      <c r="K120" s="345" t="s">
        <v>57</v>
      </c>
      <c r="L120" s="306"/>
      <c r="M120" s="416"/>
      <c r="N120" s="274" t="s">
        <v>240</v>
      </c>
      <c r="O120" s="684" t="s">
        <v>66</v>
      </c>
      <c r="P120" s="682" t="s">
        <v>490</v>
      </c>
      <c r="Q120" s="448"/>
      <c r="R120" s="450"/>
      <c r="S120" s="451"/>
      <c r="T120" s="682" t="s">
        <v>490</v>
      </c>
      <c r="U120" s="450"/>
      <c r="V120" s="295" t="s">
        <v>822</v>
      </c>
      <c r="W120" s="295"/>
      <c r="X120" s="451"/>
      <c r="Y120" s="535" t="s">
        <v>18</v>
      </c>
      <c r="Z120" s="490"/>
    </row>
    <row r="121" spans="1:26" ht="15.75" x14ac:dyDescent="0.25">
      <c r="A121" s="652"/>
      <c r="B121" s="657"/>
      <c r="C121" s="660" t="s">
        <v>844</v>
      </c>
      <c r="D121" s="716"/>
      <c r="E121" s="713"/>
      <c r="F121" s="485"/>
      <c r="G121" s="391"/>
      <c r="H121" s="679"/>
      <c r="I121" s="526"/>
      <c r="J121" s="306"/>
      <c r="K121" s="345"/>
      <c r="L121" s="306"/>
      <c r="M121" s="416"/>
      <c r="N121" s="274"/>
      <c r="O121" s="306"/>
      <c r="P121" s="306"/>
      <c r="Q121" s="448"/>
      <c r="R121" s="450"/>
      <c r="S121" s="451"/>
      <c r="T121" s="682" t="s">
        <v>490</v>
      </c>
      <c r="U121" s="450"/>
      <c r="V121" s="295" t="s">
        <v>822</v>
      </c>
      <c r="W121" s="295"/>
      <c r="X121" s="451"/>
      <c r="Y121" s="535">
        <v>44592.18</v>
      </c>
      <c r="Z121" s="490"/>
    </row>
    <row r="122" spans="1:26" ht="45" x14ac:dyDescent="0.25">
      <c r="A122" s="652">
        <v>36</v>
      </c>
      <c r="B122" s="657">
        <v>5</v>
      </c>
      <c r="C122" s="659" t="s">
        <v>917</v>
      </c>
      <c r="D122" s="715"/>
      <c r="E122" s="712"/>
      <c r="F122" s="485" t="s">
        <v>334</v>
      </c>
      <c r="G122" s="391" t="s">
        <v>327</v>
      </c>
      <c r="H122" s="679" t="s">
        <v>458</v>
      </c>
      <c r="I122" s="526">
        <v>1397</v>
      </c>
      <c r="J122" s="306"/>
      <c r="K122" s="345" t="s">
        <v>57</v>
      </c>
      <c r="L122" s="306"/>
      <c r="M122" s="416"/>
      <c r="N122" s="293" t="s">
        <v>240</v>
      </c>
      <c r="O122" s="423" t="s">
        <v>433</v>
      </c>
      <c r="P122" s="268" t="s">
        <v>949</v>
      </c>
      <c r="Q122" s="448" t="s">
        <v>368</v>
      </c>
      <c r="R122" s="450" t="s">
        <v>481</v>
      </c>
      <c r="S122" s="451" t="s">
        <v>482</v>
      </c>
      <c r="T122" s="450" t="s">
        <v>483</v>
      </c>
      <c r="U122" s="450"/>
      <c r="V122" s="449" t="s">
        <v>846</v>
      </c>
      <c r="W122" s="449"/>
      <c r="X122" s="451"/>
      <c r="Y122" s="451">
        <v>19631.5</v>
      </c>
      <c r="Z122" s="490"/>
    </row>
    <row r="123" spans="1:26" ht="30" x14ac:dyDescent="0.25">
      <c r="A123" s="652"/>
      <c r="B123" s="657">
        <v>6</v>
      </c>
      <c r="C123" s="659" t="s">
        <v>951</v>
      </c>
      <c r="D123" s="715"/>
      <c r="E123" s="712"/>
      <c r="F123" s="485"/>
      <c r="G123" s="391"/>
      <c r="H123" s="679" t="s">
        <v>952</v>
      </c>
      <c r="I123" s="523">
        <v>180</v>
      </c>
      <c r="J123" s="306"/>
      <c r="K123" s="345"/>
      <c r="L123" s="306"/>
      <c r="M123" s="416"/>
      <c r="N123" s="293"/>
      <c r="O123" s="423"/>
      <c r="P123" s="268" t="s">
        <v>949</v>
      </c>
      <c r="Q123" s="299" t="s">
        <v>893</v>
      </c>
      <c r="R123" s="450"/>
      <c r="S123" s="451"/>
      <c r="T123" s="450"/>
      <c r="U123" s="450"/>
      <c r="V123" s="536" t="s">
        <v>847</v>
      </c>
      <c r="W123" s="536"/>
      <c r="X123" s="268" t="s">
        <v>859</v>
      </c>
      <c r="Y123" s="491"/>
      <c r="Z123" s="268" t="s">
        <v>859</v>
      </c>
    </row>
    <row r="124" spans="1:26" ht="60" x14ac:dyDescent="0.25">
      <c r="A124" s="651"/>
      <c r="B124" s="658">
        <v>7</v>
      </c>
      <c r="C124" s="661" t="s">
        <v>918</v>
      </c>
      <c r="D124" s="703"/>
      <c r="E124" s="714"/>
      <c r="F124" s="402" t="s">
        <v>308</v>
      </c>
      <c r="G124" s="391" t="s">
        <v>299</v>
      </c>
      <c r="H124" s="636" t="s">
        <v>121</v>
      </c>
      <c r="I124" s="420">
        <v>175</v>
      </c>
      <c r="J124" s="411"/>
      <c r="K124" s="402" t="s">
        <v>136</v>
      </c>
      <c r="L124" s="402"/>
      <c r="M124" s="393"/>
      <c r="N124" s="393"/>
      <c r="O124" s="402" t="s">
        <v>152</v>
      </c>
      <c r="P124" s="268" t="s">
        <v>949</v>
      </c>
      <c r="Q124" s="412">
        <v>41623</v>
      </c>
      <c r="R124" s="402" t="s">
        <v>153</v>
      </c>
      <c r="S124" s="512" t="s">
        <v>975</v>
      </c>
      <c r="T124" s="412">
        <v>43448</v>
      </c>
      <c r="U124" s="412"/>
      <c r="V124" s="514" t="s">
        <v>847</v>
      </c>
      <c r="W124" s="514"/>
      <c r="X124" s="268" t="s">
        <v>859</v>
      </c>
      <c r="Y124" s="491"/>
      <c r="Z124" s="268" t="s">
        <v>859</v>
      </c>
    </row>
    <row r="125" spans="1:26" ht="19.5" thickBot="1" x14ac:dyDescent="0.35">
      <c r="A125" s="650">
        <f>SUM(A107:A124)</f>
        <v>111</v>
      </c>
      <c r="B125" s="653"/>
      <c r="C125" s="23"/>
      <c r="D125" s="23"/>
      <c r="E125" s="23"/>
      <c r="F125" s="63"/>
      <c r="G125" s="484"/>
      <c r="H125" s="23"/>
      <c r="I125" s="499">
        <f>SUM(I109:I124)</f>
        <v>8038.93</v>
      </c>
      <c r="J125" s="502"/>
      <c r="K125" s="23"/>
      <c r="L125" s="23"/>
      <c r="M125" s="23"/>
      <c r="N125" s="23"/>
      <c r="O125" s="168"/>
      <c r="P125" s="23"/>
      <c r="Q125" s="28"/>
      <c r="R125" s="26"/>
      <c r="S125" s="29"/>
      <c r="T125" s="25"/>
      <c r="U125" s="25"/>
      <c r="V125" s="169"/>
      <c r="W125" s="169"/>
      <c r="X125" s="164"/>
      <c r="Y125" s="164"/>
      <c r="Z125" s="27"/>
    </row>
    <row r="126" spans="1:26" ht="15.75" thickTop="1" x14ac:dyDescent="0.25">
      <c r="A126" s="355"/>
      <c r="B126" s="355"/>
      <c r="C126" s="23"/>
      <c r="D126" s="23"/>
      <c r="E126" s="23"/>
      <c r="F126" s="63"/>
      <c r="G126" s="484"/>
      <c r="H126" s="23"/>
      <c r="I126" s="23"/>
      <c r="J126" s="24"/>
      <c r="K126" s="23"/>
      <c r="L126" s="23"/>
      <c r="M126" s="23"/>
      <c r="N126" s="23"/>
      <c r="O126" s="168"/>
      <c r="P126" s="23"/>
      <c r="Q126" s="28"/>
      <c r="R126" s="26"/>
      <c r="S126" s="29"/>
      <c r="T126" s="25"/>
      <c r="U126" s="25"/>
      <c r="V126" s="169"/>
      <c r="W126" s="169"/>
      <c r="X126" s="164"/>
      <c r="Y126" s="164"/>
      <c r="Z126" s="27"/>
    </row>
    <row r="127" spans="1:26" x14ac:dyDescent="0.25">
      <c r="A127" s="355"/>
      <c r="B127" s="355"/>
      <c r="C127" s="23"/>
      <c r="D127" s="23"/>
      <c r="E127" s="23"/>
      <c r="F127" s="63"/>
      <c r="G127" s="67"/>
      <c r="H127" s="23"/>
      <c r="I127" s="23"/>
      <c r="J127" s="24"/>
      <c r="K127" s="23"/>
      <c r="L127" s="23"/>
      <c r="M127" s="23"/>
      <c r="N127" s="23"/>
      <c r="O127" s="168"/>
      <c r="P127" s="23"/>
      <c r="Q127" s="28"/>
      <c r="R127" s="26"/>
      <c r="S127" s="29"/>
      <c r="T127" s="25"/>
      <c r="U127" s="25"/>
      <c r="V127" s="169"/>
      <c r="W127" s="169"/>
      <c r="X127" s="164"/>
      <c r="Y127" s="164"/>
      <c r="Z127" s="27"/>
    </row>
    <row r="128" spans="1:26" s="542" customFormat="1" ht="21" x14ac:dyDescent="0.35">
      <c r="A128" s="630"/>
      <c r="B128" s="648"/>
      <c r="C128" s="640" t="s">
        <v>205</v>
      </c>
      <c r="D128" s="640"/>
      <c r="E128" s="640"/>
      <c r="F128" s="640"/>
      <c r="G128" s="641"/>
      <c r="H128" s="642"/>
      <c r="I128" s="662"/>
      <c r="J128" s="642"/>
      <c r="K128" s="642"/>
      <c r="L128" s="642"/>
      <c r="M128" s="642"/>
      <c r="N128" s="642"/>
      <c r="O128" s="643"/>
      <c r="P128" s="639"/>
      <c r="Q128" s="642"/>
      <c r="R128" s="642"/>
      <c r="S128" s="642"/>
      <c r="T128" s="642"/>
      <c r="U128" s="642"/>
      <c r="V128" s="649"/>
      <c r="W128" s="649"/>
      <c r="X128" s="649"/>
      <c r="Y128" s="649"/>
      <c r="Z128" s="642"/>
    </row>
    <row r="129" spans="1:26" ht="30" x14ac:dyDescent="0.25">
      <c r="A129" s="592" t="s">
        <v>234</v>
      </c>
      <c r="B129" s="336"/>
      <c r="C129" s="337" t="s">
        <v>221</v>
      </c>
      <c r="D129" s="698" t="s">
        <v>999</v>
      </c>
      <c r="E129" s="337" t="s">
        <v>980</v>
      </c>
      <c r="F129" s="337" t="s">
        <v>223</v>
      </c>
      <c r="G129" s="338" t="s">
        <v>222</v>
      </c>
      <c r="H129" s="337" t="s">
        <v>212</v>
      </c>
      <c r="I129" s="337" t="s">
        <v>0</v>
      </c>
      <c r="J129" s="339" t="s">
        <v>1</v>
      </c>
      <c r="K129" s="339" t="s">
        <v>213</v>
      </c>
      <c r="L129" s="339" t="s">
        <v>210</v>
      </c>
      <c r="M129" s="339" t="s">
        <v>211</v>
      </c>
      <c r="N129" s="339" t="s">
        <v>236</v>
      </c>
      <c r="O129" s="341" t="s">
        <v>235</v>
      </c>
      <c r="P129" s="340" t="s">
        <v>214</v>
      </c>
      <c r="Q129" s="341" t="s">
        <v>215</v>
      </c>
      <c r="R129" s="341" t="s">
        <v>216</v>
      </c>
      <c r="S129" s="341" t="s">
        <v>217</v>
      </c>
      <c r="T129" s="340" t="s">
        <v>365</v>
      </c>
      <c r="U129" s="386" t="s">
        <v>232</v>
      </c>
      <c r="V129" s="340" t="s">
        <v>218</v>
      </c>
      <c r="W129" s="340"/>
      <c r="X129" s="341" t="s">
        <v>219</v>
      </c>
      <c r="Y129" s="341" t="s">
        <v>220</v>
      </c>
      <c r="Z129" s="341" t="s">
        <v>230</v>
      </c>
    </row>
    <row r="130" spans="1:26" ht="60" customHeight="1" x14ac:dyDescent="0.25">
      <c r="A130" s="454"/>
      <c r="B130" s="454">
        <v>1</v>
      </c>
      <c r="C130" s="663" t="s">
        <v>919</v>
      </c>
      <c r="D130" s="736" t="s">
        <v>1004</v>
      </c>
      <c r="E130" s="737" t="s">
        <v>978</v>
      </c>
      <c r="F130" s="485" t="s">
        <v>336</v>
      </c>
      <c r="G130" s="391" t="s">
        <v>358</v>
      </c>
      <c r="H130" s="477" t="s">
        <v>188</v>
      </c>
      <c r="I130" s="524">
        <v>160</v>
      </c>
      <c r="J130" s="306"/>
      <c r="K130" s="306"/>
      <c r="L130" s="306"/>
      <c r="M130" s="306"/>
      <c r="N130" s="306" t="s">
        <v>478</v>
      </c>
      <c r="O130" s="306" t="s">
        <v>407</v>
      </c>
      <c r="P130" s="467" t="s">
        <v>948</v>
      </c>
      <c r="Q130" s="448"/>
      <c r="R130" s="455" t="s">
        <v>487</v>
      </c>
      <c r="S130" s="451" t="s">
        <v>5</v>
      </c>
      <c r="T130" s="450" t="s">
        <v>408</v>
      </c>
      <c r="U130" s="450"/>
      <c r="V130" s="472">
        <v>23400</v>
      </c>
      <c r="W130" s="472"/>
      <c r="X130" s="451" t="s">
        <v>5</v>
      </c>
      <c r="Y130" s="513">
        <v>1627.31</v>
      </c>
      <c r="Z130" s="490"/>
    </row>
    <row r="131" spans="1:26" ht="115.5" customHeight="1" x14ac:dyDescent="0.25">
      <c r="A131" s="454"/>
      <c r="B131" s="454">
        <v>2</v>
      </c>
      <c r="C131" s="663" t="s">
        <v>920</v>
      </c>
      <c r="D131" s="721"/>
      <c r="E131" s="717"/>
      <c r="F131" s="485" t="s">
        <v>337</v>
      </c>
      <c r="G131" s="391" t="s">
        <v>358</v>
      </c>
      <c r="H131" s="459" t="s">
        <v>461</v>
      </c>
      <c r="I131" s="443">
        <v>378</v>
      </c>
      <c r="J131" s="306"/>
      <c r="K131" s="306"/>
      <c r="L131" s="306"/>
      <c r="M131" s="306"/>
      <c r="N131" s="306" t="s">
        <v>459</v>
      </c>
      <c r="O131" s="269" t="s">
        <v>848</v>
      </c>
      <c r="P131" s="268" t="s">
        <v>949</v>
      </c>
      <c r="Q131" s="448" t="s">
        <v>368</v>
      </c>
      <c r="R131" s="440"/>
      <c r="S131" s="451" t="s">
        <v>488</v>
      </c>
      <c r="T131" s="450">
        <v>44348</v>
      </c>
      <c r="U131" s="450"/>
      <c r="V131" s="295" t="s">
        <v>849</v>
      </c>
      <c r="W131" s="295"/>
      <c r="X131" s="451"/>
      <c r="Y131" s="451">
        <v>41002.5</v>
      </c>
      <c r="Z131" s="490"/>
    </row>
    <row r="132" spans="1:26" ht="87.75" customHeight="1" x14ac:dyDescent="0.25">
      <c r="A132" s="454"/>
      <c r="B132" s="454">
        <v>3</v>
      </c>
      <c r="C132" s="663" t="s">
        <v>921</v>
      </c>
      <c r="D132" s="721"/>
      <c r="E132" s="717"/>
      <c r="F132" s="485" t="s">
        <v>338</v>
      </c>
      <c r="G132" s="391" t="s">
        <v>358</v>
      </c>
      <c r="H132" s="459" t="s">
        <v>477</v>
      </c>
      <c r="I132" s="443">
        <v>237.17</v>
      </c>
      <c r="J132" s="306"/>
      <c r="K132" s="306" t="s">
        <v>136</v>
      </c>
      <c r="L132" s="306"/>
      <c r="M132" s="306"/>
      <c r="N132" s="306"/>
      <c r="O132" s="306" t="s">
        <v>366</v>
      </c>
      <c r="P132" s="268" t="s">
        <v>949</v>
      </c>
      <c r="Q132" s="448" t="s">
        <v>368</v>
      </c>
      <c r="R132" s="440"/>
      <c r="S132" s="451"/>
      <c r="T132" s="450"/>
      <c r="U132" s="468" t="s">
        <v>367</v>
      </c>
      <c r="V132" s="333" t="s">
        <v>888</v>
      </c>
      <c r="W132" s="333"/>
      <c r="X132" s="443"/>
      <c r="Y132" s="473">
        <v>2758.8</v>
      </c>
      <c r="Z132" s="490"/>
    </row>
    <row r="133" spans="1:26" ht="84.75" customHeight="1" x14ac:dyDescent="0.25">
      <c r="A133" s="454"/>
      <c r="B133" s="454">
        <v>4</v>
      </c>
      <c r="C133" s="663" t="s">
        <v>922</v>
      </c>
      <c r="D133" s="721"/>
      <c r="E133" s="717"/>
      <c r="F133" s="485" t="s">
        <v>339</v>
      </c>
      <c r="G133" s="391" t="s">
        <v>358</v>
      </c>
      <c r="H133" s="459" t="s">
        <v>464</v>
      </c>
      <c r="I133" s="443">
        <v>464.46</v>
      </c>
      <c r="J133" s="306"/>
      <c r="K133" s="306">
        <v>1990</v>
      </c>
      <c r="L133" s="306"/>
      <c r="M133" s="306"/>
      <c r="N133" s="306"/>
      <c r="O133" s="684" t="s">
        <v>66</v>
      </c>
      <c r="P133" s="682" t="s">
        <v>490</v>
      </c>
      <c r="Q133" s="465" t="s">
        <v>438</v>
      </c>
      <c r="R133" s="440"/>
      <c r="S133" s="451"/>
      <c r="T133" s="682" t="s">
        <v>490</v>
      </c>
      <c r="U133" s="468" t="s">
        <v>409</v>
      </c>
      <c r="V133" s="515" t="s">
        <v>845</v>
      </c>
      <c r="W133" s="515"/>
      <c r="X133" s="451"/>
      <c r="Y133" s="490"/>
      <c r="Z133" s="490"/>
    </row>
    <row r="134" spans="1:26" ht="65.25" customHeight="1" x14ac:dyDescent="0.25">
      <c r="A134" s="454"/>
      <c r="B134" s="454">
        <v>5</v>
      </c>
      <c r="C134" s="663" t="s">
        <v>923</v>
      </c>
      <c r="D134" s="721"/>
      <c r="E134" s="717"/>
      <c r="F134" s="485" t="s">
        <v>340</v>
      </c>
      <c r="G134" s="391" t="s">
        <v>358</v>
      </c>
      <c r="H134" s="459" t="s">
        <v>456</v>
      </c>
      <c r="I134" s="443">
        <v>552.27</v>
      </c>
      <c r="J134" s="306"/>
      <c r="K134" s="345" t="s">
        <v>57</v>
      </c>
      <c r="L134" s="306"/>
      <c r="M134" s="306"/>
      <c r="N134" s="306"/>
      <c r="O134" s="684" t="s">
        <v>66</v>
      </c>
      <c r="P134" s="682" t="s">
        <v>490</v>
      </c>
      <c r="Q134" s="465" t="s">
        <v>411</v>
      </c>
      <c r="R134" s="440"/>
      <c r="S134" s="451"/>
      <c r="T134" s="682" t="s">
        <v>490</v>
      </c>
      <c r="U134" s="468" t="s">
        <v>409</v>
      </c>
      <c r="V134" s="515" t="s">
        <v>845</v>
      </c>
      <c r="W134" s="515"/>
      <c r="X134" s="451"/>
      <c r="Y134" s="490"/>
      <c r="Z134" s="490"/>
    </row>
    <row r="135" spans="1:26" ht="53.25" customHeight="1" x14ac:dyDescent="0.25">
      <c r="A135" s="454"/>
      <c r="B135" s="454">
        <v>6</v>
      </c>
      <c r="C135" s="663" t="s">
        <v>924</v>
      </c>
      <c r="D135" s="721"/>
      <c r="E135" s="717"/>
      <c r="F135" s="485" t="s">
        <v>341</v>
      </c>
      <c r="G135" s="391" t="s">
        <v>358</v>
      </c>
      <c r="H135" s="459" t="s">
        <v>467</v>
      </c>
      <c r="I135" s="443">
        <v>101.21</v>
      </c>
      <c r="J135" s="306"/>
      <c r="K135" s="306" t="s">
        <v>136</v>
      </c>
      <c r="L135" s="306"/>
      <c r="M135" s="306"/>
      <c r="N135" s="306"/>
      <c r="O135" s="685" t="s">
        <v>45</v>
      </c>
      <c r="P135" s="686" t="s">
        <v>893</v>
      </c>
      <c r="Q135" s="465">
        <v>2013</v>
      </c>
      <c r="R135" s="440"/>
      <c r="S135" s="451"/>
      <c r="T135" s="450"/>
      <c r="U135" s="468"/>
      <c r="V135" s="516">
        <v>82101.06</v>
      </c>
      <c r="W135" s="516"/>
      <c r="X135" s="451"/>
      <c r="Y135" s="517" t="s">
        <v>838</v>
      </c>
      <c r="Z135" s="490"/>
    </row>
    <row r="136" spans="1:26" ht="71.25" customHeight="1" x14ac:dyDescent="0.25">
      <c r="A136" s="454">
        <v>16</v>
      </c>
      <c r="B136" s="454">
        <v>7</v>
      </c>
      <c r="C136" s="663" t="s">
        <v>925</v>
      </c>
      <c r="D136" s="721"/>
      <c r="E136" s="717"/>
      <c r="F136" s="485" t="s">
        <v>342</v>
      </c>
      <c r="G136" s="391" t="s">
        <v>358</v>
      </c>
      <c r="H136" s="306" t="s">
        <v>454</v>
      </c>
      <c r="I136" s="443">
        <v>1073.73</v>
      </c>
      <c r="J136" s="306"/>
      <c r="K136" s="390" t="s">
        <v>4</v>
      </c>
      <c r="L136" s="306"/>
      <c r="M136" s="456"/>
      <c r="N136" s="306"/>
      <c r="O136" s="684" t="s">
        <v>66</v>
      </c>
      <c r="P136" s="682" t="s">
        <v>490</v>
      </c>
      <c r="Q136" s="448" t="s">
        <v>413</v>
      </c>
      <c r="R136" s="440" t="s">
        <v>110</v>
      </c>
      <c r="S136" s="451"/>
      <c r="T136" s="450" t="s">
        <v>415</v>
      </c>
      <c r="U136" s="468" t="s">
        <v>409</v>
      </c>
      <c r="V136" s="295" t="s">
        <v>822</v>
      </c>
      <c r="W136" s="295"/>
      <c r="X136" s="451"/>
      <c r="Y136" s="377">
        <v>3254.62</v>
      </c>
      <c r="Z136" s="490"/>
    </row>
    <row r="137" spans="1:26" ht="72.75" hidden="1" customHeight="1" x14ac:dyDescent="0.25">
      <c r="A137" s="454"/>
      <c r="B137" s="454">
        <v>8</v>
      </c>
      <c r="C137" s="663" t="s">
        <v>926</v>
      </c>
      <c r="D137" s="721"/>
      <c r="E137" s="717"/>
      <c r="F137" s="485" t="s">
        <v>343</v>
      </c>
      <c r="G137" s="391" t="s">
        <v>358</v>
      </c>
      <c r="H137" s="306" t="s">
        <v>457</v>
      </c>
      <c r="I137" s="443">
        <v>367.64</v>
      </c>
      <c r="J137" s="306"/>
      <c r="K137" s="306" t="s">
        <v>136</v>
      </c>
      <c r="L137" s="306"/>
      <c r="M137" s="306"/>
      <c r="N137" s="306"/>
      <c r="O137" s="684" t="s">
        <v>66</v>
      </c>
      <c r="P137" s="682" t="s">
        <v>490</v>
      </c>
      <c r="Q137" s="448" t="s">
        <v>411</v>
      </c>
      <c r="R137" s="440"/>
      <c r="S137" s="451"/>
      <c r="T137" s="682" t="s">
        <v>490</v>
      </c>
      <c r="U137" s="468" t="s">
        <v>409</v>
      </c>
      <c r="V137" s="295" t="s">
        <v>822</v>
      </c>
      <c r="W137" s="295"/>
      <c r="X137" s="451"/>
      <c r="Y137" s="490"/>
      <c r="Z137" s="490"/>
    </row>
    <row r="138" spans="1:26" ht="53.25" customHeight="1" x14ac:dyDescent="0.25">
      <c r="A138" s="454"/>
      <c r="B138" s="454">
        <v>9</v>
      </c>
      <c r="C138" s="663" t="s">
        <v>927</v>
      </c>
      <c r="D138" s="721"/>
      <c r="E138" s="717"/>
      <c r="F138" s="485" t="s">
        <v>344</v>
      </c>
      <c r="G138" s="391"/>
      <c r="H138" s="306" t="s">
        <v>816</v>
      </c>
      <c r="I138" s="524">
        <v>365</v>
      </c>
      <c r="J138" s="306"/>
      <c r="K138" s="345" t="s">
        <v>43</v>
      </c>
      <c r="L138" s="306"/>
      <c r="M138" s="306"/>
      <c r="N138" s="306"/>
      <c r="O138" s="306" t="s">
        <v>422</v>
      </c>
      <c r="P138" s="268" t="s">
        <v>949</v>
      </c>
      <c r="Q138" s="448" t="s">
        <v>883</v>
      </c>
      <c r="R138" s="440" t="s">
        <v>884</v>
      </c>
      <c r="S138" s="451"/>
      <c r="T138" s="450"/>
      <c r="U138" s="468"/>
      <c r="V138" s="474">
        <v>28963</v>
      </c>
      <c r="W138" s="474"/>
      <c r="X138" s="451"/>
      <c r="Y138" s="490"/>
      <c r="Z138" s="490"/>
    </row>
    <row r="139" spans="1:26" ht="79.5" customHeight="1" x14ac:dyDescent="0.25">
      <c r="A139" s="454"/>
      <c r="B139" s="454">
        <v>10</v>
      </c>
      <c r="C139" s="663" t="s">
        <v>928</v>
      </c>
      <c r="D139" s="721"/>
      <c r="E139" s="717"/>
      <c r="F139" s="485" t="s">
        <v>344</v>
      </c>
      <c r="G139" s="391" t="s">
        <v>358</v>
      </c>
      <c r="H139" s="306" t="s">
        <v>455</v>
      </c>
      <c r="I139" s="443">
        <v>737.32</v>
      </c>
      <c r="J139" s="306"/>
      <c r="K139" s="345" t="s">
        <v>43</v>
      </c>
      <c r="L139" s="306"/>
      <c r="M139" s="306"/>
      <c r="N139" s="306"/>
      <c r="O139" s="306" t="s">
        <v>885</v>
      </c>
      <c r="P139" s="268" t="s">
        <v>949</v>
      </c>
      <c r="Q139" s="466"/>
      <c r="R139" s="457"/>
      <c r="S139" s="451"/>
      <c r="T139" s="450"/>
      <c r="U139" s="450"/>
      <c r="V139" s="450"/>
      <c r="W139" s="450"/>
      <c r="X139" s="451"/>
      <c r="Y139" s="490"/>
      <c r="Z139" s="490"/>
    </row>
    <row r="140" spans="1:26" ht="63" hidden="1" customHeight="1" x14ac:dyDescent="0.25">
      <c r="A140" s="454"/>
      <c r="B140" s="454">
        <v>11</v>
      </c>
      <c r="C140" s="663" t="s">
        <v>929</v>
      </c>
      <c r="D140" s="721"/>
      <c r="E140" s="717"/>
      <c r="F140" s="485" t="s">
        <v>345</v>
      </c>
      <c r="G140" s="391" t="s">
        <v>358</v>
      </c>
      <c r="H140" s="306" t="s">
        <v>463</v>
      </c>
      <c r="I140" s="443" t="s">
        <v>184</v>
      </c>
      <c r="J140" s="306"/>
      <c r="K140" s="345" t="s">
        <v>43</v>
      </c>
      <c r="L140" s="306"/>
      <c r="M140" s="306"/>
      <c r="N140" s="306"/>
      <c r="O140" s="306" t="s">
        <v>851</v>
      </c>
      <c r="P140" s="268" t="s">
        <v>949</v>
      </c>
      <c r="Q140" s="467" t="s">
        <v>412</v>
      </c>
      <c r="R140" s="457" t="s">
        <v>131</v>
      </c>
      <c r="S140" s="451"/>
      <c r="T140" s="465">
        <v>2019</v>
      </c>
      <c r="U140" s="450"/>
      <c r="V140" s="518" t="s">
        <v>955</v>
      </c>
      <c r="W140" s="518"/>
      <c r="X140" s="451"/>
      <c r="Y140" s="490"/>
      <c r="Z140" s="451">
        <v>28308.46</v>
      </c>
    </row>
    <row r="141" spans="1:26" ht="45" hidden="1" customHeight="1" x14ac:dyDescent="0.25">
      <c r="A141" s="454"/>
      <c r="B141" s="454">
        <v>12</v>
      </c>
      <c r="C141" s="663" t="s">
        <v>930</v>
      </c>
      <c r="D141" s="721"/>
      <c r="E141" s="717"/>
      <c r="F141" s="485" t="s">
        <v>346</v>
      </c>
      <c r="G141" s="391" t="s">
        <v>358</v>
      </c>
      <c r="H141" s="306" t="s">
        <v>439</v>
      </c>
      <c r="I141" s="443">
        <v>467.09</v>
      </c>
      <c r="J141" s="306"/>
      <c r="K141" s="345" t="s">
        <v>72</v>
      </c>
      <c r="L141" s="306"/>
      <c r="M141" s="306"/>
      <c r="N141" s="306"/>
      <c r="O141" s="306" t="s">
        <v>366</v>
      </c>
      <c r="P141" s="268" t="s">
        <v>949</v>
      </c>
      <c r="Q141" s="466" t="s">
        <v>368</v>
      </c>
      <c r="R141" s="457"/>
      <c r="S141" s="451"/>
      <c r="T141" s="450"/>
      <c r="U141" s="468" t="s">
        <v>442</v>
      </c>
      <c r="V141" s="450" t="s">
        <v>886</v>
      </c>
      <c r="W141" s="450"/>
      <c r="X141" s="451"/>
      <c r="Y141" s="474">
        <v>4598</v>
      </c>
      <c r="Z141" s="490"/>
    </row>
    <row r="142" spans="1:26" ht="86.25" customHeight="1" x14ac:dyDescent="0.25">
      <c r="A142" s="439"/>
      <c r="B142" s="439">
        <v>13</v>
      </c>
      <c r="C142" s="663" t="s">
        <v>931</v>
      </c>
      <c r="D142" s="721"/>
      <c r="E142" s="717"/>
      <c r="F142" s="485" t="s">
        <v>342</v>
      </c>
      <c r="G142" s="391" t="s">
        <v>358</v>
      </c>
      <c r="H142" s="423" t="s">
        <v>475</v>
      </c>
      <c r="I142" s="458">
        <v>576.07000000000005</v>
      </c>
      <c r="J142" s="306"/>
      <c r="K142" s="306" t="s">
        <v>136</v>
      </c>
      <c r="L142" s="306"/>
      <c r="M142" s="306"/>
      <c r="N142" s="306"/>
      <c r="O142" s="689" t="s">
        <v>970</v>
      </c>
      <c r="P142" s="685" t="s">
        <v>949</v>
      </c>
      <c r="Q142" s="466" t="s">
        <v>413</v>
      </c>
      <c r="R142" s="457" t="s">
        <v>110</v>
      </c>
      <c r="S142" s="451"/>
      <c r="T142" s="450" t="s">
        <v>415</v>
      </c>
      <c r="U142" s="450" t="s">
        <v>449</v>
      </c>
      <c r="V142" s="450"/>
      <c r="W142" s="450"/>
      <c r="X142" s="451"/>
      <c r="Y142" s="451"/>
      <c r="Z142" s="490"/>
    </row>
    <row r="143" spans="1:26" ht="70.5" customHeight="1" x14ac:dyDescent="0.25">
      <c r="A143" s="439">
        <v>26</v>
      </c>
      <c r="B143" s="439">
        <v>14</v>
      </c>
      <c r="C143" s="664" t="s">
        <v>932</v>
      </c>
      <c r="D143" s="722"/>
      <c r="E143" s="718"/>
      <c r="F143" s="306" t="s">
        <v>342</v>
      </c>
      <c r="G143" s="391" t="s">
        <v>358</v>
      </c>
      <c r="H143" s="459" t="s">
        <v>460</v>
      </c>
      <c r="I143" s="306">
        <v>1091.33</v>
      </c>
      <c r="J143" s="306"/>
      <c r="K143" s="345" t="s">
        <v>57</v>
      </c>
      <c r="L143" s="306"/>
      <c r="M143" s="306"/>
      <c r="N143" s="306"/>
      <c r="O143" s="306" t="s">
        <v>852</v>
      </c>
      <c r="P143" s="268" t="s">
        <v>949</v>
      </c>
      <c r="Q143" s="448" t="s">
        <v>413</v>
      </c>
      <c r="R143" s="440" t="s">
        <v>110</v>
      </c>
      <c r="S143" s="451"/>
      <c r="T143" s="450" t="s">
        <v>415</v>
      </c>
      <c r="U143" s="450"/>
      <c r="V143" s="295" t="s">
        <v>822</v>
      </c>
      <c r="W143" s="295"/>
      <c r="X143" s="451"/>
      <c r="Y143" s="474">
        <v>3254.62</v>
      </c>
      <c r="Z143" s="490"/>
    </row>
    <row r="144" spans="1:26" ht="48.75" hidden="1" customHeight="1" x14ac:dyDescent="0.25">
      <c r="A144" s="439"/>
      <c r="B144" s="439">
        <v>15</v>
      </c>
      <c r="C144" s="664" t="s">
        <v>933</v>
      </c>
      <c r="D144" s="722"/>
      <c r="E144" s="718"/>
      <c r="F144" s="306" t="s">
        <v>347</v>
      </c>
      <c r="G144" s="456" t="s">
        <v>358</v>
      </c>
      <c r="H144" s="306" t="s">
        <v>469</v>
      </c>
      <c r="I144" s="306">
        <v>331.11</v>
      </c>
      <c r="J144" s="306"/>
      <c r="K144" s="345" t="s">
        <v>158</v>
      </c>
      <c r="L144" s="306"/>
      <c r="M144" s="306"/>
      <c r="N144" s="306"/>
      <c r="O144" s="306" t="s">
        <v>853</v>
      </c>
      <c r="P144" s="466" t="s">
        <v>479</v>
      </c>
      <c r="Q144" s="306" t="s">
        <v>417</v>
      </c>
      <c r="R144" s="416" t="s">
        <v>106</v>
      </c>
      <c r="S144" s="306"/>
      <c r="T144" s="306" t="s">
        <v>419</v>
      </c>
      <c r="U144" s="306" t="s">
        <v>420</v>
      </c>
      <c r="V144" s="295" t="s">
        <v>850</v>
      </c>
      <c r="W144" s="295"/>
      <c r="X144" s="306" t="s">
        <v>440</v>
      </c>
      <c r="Y144" s="475">
        <v>12052.25</v>
      </c>
      <c r="Z144" s="306">
        <v>720</v>
      </c>
    </row>
    <row r="145" spans="1:26" ht="69" hidden="1" customHeight="1" x14ac:dyDescent="0.25">
      <c r="A145" s="439"/>
      <c r="B145" s="439">
        <v>16</v>
      </c>
      <c r="C145" s="664" t="s">
        <v>934</v>
      </c>
      <c r="D145" s="722"/>
      <c r="E145" s="718"/>
      <c r="F145" s="306" t="s">
        <v>348</v>
      </c>
      <c r="G145" s="456" t="s">
        <v>358</v>
      </c>
      <c r="H145" s="306" t="s">
        <v>476</v>
      </c>
      <c r="I145" s="306">
        <v>628.58000000000004</v>
      </c>
      <c r="J145" s="306"/>
      <c r="K145" s="306" t="s">
        <v>136</v>
      </c>
      <c r="L145" s="306"/>
      <c r="M145" s="306"/>
      <c r="N145" s="306"/>
      <c r="O145" s="423" t="s">
        <v>854</v>
      </c>
      <c r="P145" s="268" t="s">
        <v>949</v>
      </c>
      <c r="Q145" s="306" t="s">
        <v>418</v>
      </c>
      <c r="R145" s="416" t="s">
        <v>887</v>
      </c>
      <c r="S145" s="306"/>
      <c r="T145" s="306" t="s">
        <v>424</v>
      </c>
      <c r="U145" s="306"/>
      <c r="V145" s="295" t="s">
        <v>397</v>
      </c>
      <c r="W145" s="295"/>
      <c r="X145" s="306" t="s">
        <v>441</v>
      </c>
      <c r="Y145" s="475">
        <v>16773.75</v>
      </c>
      <c r="Z145" s="303"/>
    </row>
    <row r="146" spans="1:26" ht="45" hidden="1" x14ac:dyDescent="0.25">
      <c r="A146" s="439"/>
      <c r="B146" s="439">
        <v>17</v>
      </c>
      <c r="C146" s="664" t="s">
        <v>935</v>
      </c>
      <c r="D146" s="722"/>
      <c r="E146" s="718"/>
      <c r="F146" s="306" t="s">
        <v>349</v>
      </c>
      <c r="G146" s="456" t="s">
        <v>359</v>
      </c>
      <c r="H146" s="306" t="s">
        <v>470</v>
      </c>
      <c r="I146" s="306">
        <v>640.55999999999995</v>
      </c>
      <c r="J146" s="306"/>
      <c r="K146" s="345" t="s">
        <v>158</v>
      </c>
      <c r="L146" s="306"/>
      <c r="M146" s="306"/>
      <c r="N146" s="306"/>
      <c r="O146" s="306" t="s">
        <v>443</v>
      </c>
      <c r="P146" s="268" t="s">
        <v>949</v>
      </c>
      <c r="Q146" s="306" t="s">
        <v>444</v>
      </c>
      <c r="R146" s="416" t="s">
        <v>425</v>
      </c>
      <c r="S146" s="306" t="s">
        <v>445</v>
      </c>
      <c r="T146" s="469" t="s">
        <v>484</v>
      </c>
      <c r="U146" s="306" t="s">
        <v>442</v>
      </c>
      <c r="V146" s="519" t="s">
        <v>956</v>
      </c>
      <c r="W146" s="519"/>
      <c r="X146" s="306" t="s">
        <v>446</v>
      </c>
      <c r="Y146" s="476">
        <v>18389</v>
      </c>
      <c r="Z146" s="303"/>
    </row>
    <row r="147" spans="1:26" ht="46.5" hidden="1" customHeight="1" x14ac:dyDescent="0.25">
      <c r="A147" s="439"/>
      <c r="B147" s="439">
        <v>17</v>
      </c>
      <c r="C147" s="664" t="s">
        <v>936</v>
      </c>
      <c r="D147" s="722"/>
      <c r="E147" s="718"/>
      <c r="F147" s="306"/>
      <c r="G147" s="456"/>
      <c r="H147" s="306"/>
      <c r="I147" s="306"/>
      <c r="J147" s="306"/>
      <c r="K147" s="345"/>
      <c r="L147" s="306"/>
      <c r="M147" s="306"/>
      <c r="N147" s="306"/>
      <c r="O147" s="306" t="s">
        <v>443</v>
      </c>
      <c r="P147" s="293"/>
      <c r="Q147" s="306"/>
      <c r="R147" s="416"/>
      <c r="S147" s="306"/>
      <c r="T147" s="469"/>
      <c r="U147" s="306"/>
      <c r="V147" s="295">
        <v>1000</v>
      </c>
      <c r="W147" s="295"/>
      <c r="X147" s="306"/>
      <c r="Y147" s="306"/>
      <c r="Z147" s="303"/>
    </row>
    <row r="148" spans="1:26" ht="58.5" hidden="1" customHeight="1" x14ac:dyDescent="0.25">
      <c r="A148" s="439">
        <v>16</v>
      </c>
      <c r="B148" s="439">
        <v>18</v>
      </c>
      <c r="C148" s="665" t="s">
        <v>937</v>
      </c>
      <c r="D148" s="722"/>
      <c r="E148" s="719"/>
      <c r="F148" s="306" t="s">
        <v>350</v>
      </c>
      <c r="G148" s="456" t="s">
        <v>359</v>
      </c>
      <c r="H148" s="306" t="s">
        <v>471</v>
      </c>
      <c r="I148" s="306">
        <v>1037.55</v>
      </c>
      <c r="J148" s="306"/>
      <c r="K148" s="345" t="s">
        <v>57</v>
      </c>
      <c r="L148" s="306"/>
      <c r="M148" s="306"/>
      <c r="N148" s="306"/>
      <c r="O148" s="684" t="s">
        <v>66</v>
      </c>
      <c r="P148" s="682" t="s">
        <v>490</v>
      </c>
      <c r="Q148" s="306"/>
      <c r="R148" s="416"/>
      <c r="S148" s="306"/>
      <c r="T148" s="682" t="s">
        <v>490</v>
      </c>
      <c r="U148" s="306"/>
      <c r="V148" s="295" t="s">
        <v>822</v>
      </c>
      <c r="W148" s="295"/>
      <c r="X148" s="306"/>
      <c r="Y148" s="306"/>
      <c r="Z148" s="303"/>
    </row>
    <row r="149" spans="1:26" ht="89.25" hidden="1" customHeight="1" x14ac:dyDescent="0.25">
      <c r="A149" s="439"/>
      <c r="B149" s="439">
        <v>19</v>
      </c>
      <c r="C149" s="664" t="s">
        <v>938</v>
      </c>
      <c r="D149" s="722"/>
      <c r="E149" s="718"/>
      <c r="F149" s="306" t="s">
        <v>351</v>
      </c>
      <c r="G149" s="456" t="s">
        <v>358</v>
      </c>
      <c r="H149" s="306" t="s">
        <v>465</v>
      </c>
      <c r="I149" s="306">
        <v>228.34</v>
      </c>
      <c r="J149" s="306"/>
      <c r="K149" s="306" t="s">
        <v>136</v>
      </c>
      <c r="L149" s="306"/>
      <c r="M149" s="306"/>
      <c r="N149" s="306"/>
      <c r="O149" s="689" t="s">
        <v>971</v>
      </c>
      <c r="P149" s="685" t="s">
        <v>949</v>
      </c>
      <c r="Q149" s="306" t="s">
        <v>410</v>
      </c>
      <c r="R149" s="416" t="s">
        <v>447</v>
      </c>
      <c r="S149" s="306"/>
      <c r="T149" s="306" t="s">
        <v>448</v>
      </c>
      <c r="U149" s="306"/>
      <c r="V149" s="333" t="s">
        <v>888</v>
      </c>
      <c r="W149" s="333"/>
      <c r="X149" s="306"/>
      <c r="Y149" s="306"/>
      <c r="Z149" s="303"/>
    </row>
    <row r="150" spans="1:26" ht="50.25" hidden="1" customHeight="1" x14ac:dyDescent="0.25">
      <c r="A150" s="439"/>
      <c r="B150" s="439">
        <v>20</v>
      </c>
      <c r="C150" s="664" t="s">
        <v>939</v>
      </c>
      <c r="D150" s="722"/>
      <c r="E150" s="718"/>
      <c r="F150" s="422" t="s">
        <v>347</v>
      </c>
      <c r="G150" s="456" t="s">
        <v>359</v>
      </c>
      <c r="H150" s="306" t="s">
        <v>462</v>
      </c>
      <c r="I150" s="423">
        <v>400</v>
      </c>
      <c r="J150" s="306"/>
      <c r="K150" s="306" t="s">
        <v>136</v>
      </c>
      <c r="L150" s="306" t="s">
        <v>201</v>
      </c>
      <c r="M150" s="306"/>
      <c r="N150" s="306" t="s">
        <v>459</v>
      </c>
      <c r="O150" s="456" t="s">
        <v>231</v>
      </c>
      <c r="P150" s="268" t="s">
        <v>949</v>
      </c>
      <c r="Q150" s="468">
        <v>41138</v>
      </c>
      <c r="R150" s="306" t="s">
        <v>200</v>
      </c>
      <c r="S150" s="470">
        <v>43101</v>
      </c>
      <c r="T150" s="469">
        <v>44409</v>
      </c>
      <c r="U150" s="471" t="s">
        <v>233</v>
      </c>
      <c r="V150" s="295">
        <v>43800</v>
      </c>
      <c r="W150" s="295"/>
      <c r="X150" s="306"/>
      <c r="Y150" s="476">
        <v>20377</v>
      </c>
      <c r="Z150" s="303"/>
    </row>
    <row r="151" spans="1:26" ht="72.75" hidden="1" customHeight="1" x14ac:dyDescent="0.25">
      <c r="A151" s="439">
        <v>7</v>
      </c>
      <c r="B151" s="439">
        <v>21</v>
      </c>
      <c r="C151" s="664" t="s">
        <v>940</v>
      </c>
      <c r="D151" s="740" t="s">
        <v>1006</v>
      </c>
      <c r="E151" s="741" t="s">
        <v>978</v>
      </c>
      <c r="F151" s="306" t="s">
        <v>352</v>
      </c>
      <c r="G151" s="456" t="s">
        <v>358</v>
      </c>
      <c r="H151" s="460" t="s">
        <v>472</v>
      </c>
      <c r="I151" s="306">
        <v>266.35000000000002</v>
      </c>
      <c r="J151" s="306"/>
      <c r="K151" s="345" t="s">
        <v>57</v>
      </c>
      <c r="L151" s="306"/>
      <c r="M151" s="306"/>
      <c r="N151" s="306"/>
      <c r="O151" s="684" t="s">
        <v>66</v>
      </c>
      <c r="P151" s="682" t="s">
        <v>490</v>
      </c>
      <c r="Q151" s="469">
        <v>39326</v>
      </c>
      <c r="R151" s="306"/>
      <c r="S151" s="306"/>
      <c r="T151" s="682" t="s">
        <v>490</v>
      </c>
      <c r="U151" s="306" t="s">
        <v>421</v>
      </c>
      <c r="V151" s="333" t="s">
        <v>888</v>
      </c>
      <c r="W151" s="333"/>
      <c r="X151" s="306"/>
      <c r="Y151" s="475">
        <v>2738.12</v>
      </c>
      <c r="Z151" s="303"/>
    </row>
    <row r="152" spans="1:26" ht="35.25" hidden="1" customHeight="1" x14ac:dyDescent="0.25">
      <c r="A152" s="316"/>
      <c r="B152" s="316">
        <v>22</v>
      </c>
      <c r="C152" s="664" t="s">
        <v>941</v>
      </c>
      <c r="D152" s="722"/>
      <c r="E152" s="718"/>
      <c r="F152" s="306" t="s">
        <v>353</v>
      </c>
      <c r="G152" s="456" t="s">
        <v>358</v>
      </c>
      <c r="H152" s="306" t="s">
        <v>466</v>
      </c>
      <c r="I152" s="306">
        <v>488.21</v>
      </c>
      <c r="J152" s="444"/>
      <c r="K152" s="306" t="s">
        <v>136</v>
      </c>
      <c r="L152" s="444"/>
      <c r="M152" s="444"/>
      <c r="N152" s="444"/>
      <c r="O152" s="684" t="s">
        <v>66</v>
      </c>
      <c r="P152" s="682" t="s">
        <v>490</v>
      </c>
      <c r="Q152" s="268">
        <v>2001</v>
      </c>
      <c r="R152" s="268"/>
      <c r="S152" s="268"/>
      <c r="T152" s="682" t="s">
        <v>490</v>
      </c>
      <c r="U152" s="268"/>
      <c r="V152" s="295" t="s">
        <v>822</v>
      </c>
      <c r="W152" s="295"/>
      <c r="X152" s="268"/>
      <c r="Y152" s="268"/>
      <c r="Z152" s="302"/>
    </row>
    <row r="153" spans="1:26" ht="54" hidden="1" customHeight="1" x14ac:dyDescent="0.25">
      <c r="A153" s="316">
        <v>16</v>
      </c>
      <c r="B153" s="316">
        <v>23</v>
      </c>
      <c r="C153" s="664" t="s">
        <v>855</v>
      </c>
      <c r="D153" s="722"/>
      <c r="E153" s="718"/>
      <c r="F153" s="306" t="s">
        <v>354</v>
      </c>
      <c r="G153" s="456" t="s">
        <v>359</v>
      </c>
      <c r="H153" s="306" t="s">
        <v>460</v>
      </c>
      <c r="I153" s="306">
        <v>1131.58</v>
      </c>
      <c r="J153" s="444"/>
      <c r="K153" s="306"/>
      <c r="L153" s="444"/>
      <c r="M153" s="444"/>
      <c r="N153" s="444" t="s">
        <v>240</v>
      </c>
      <c r="O153" s="684" t="s">
        <v>66</v>
      </c>
      <c r="P153" s="682" t="s">
        <v>490</v>
      </c>
      <c r="Q153" s="268"/>
      <c r="R153" s="268"/>
      <c r="S153" s="268"/>
      <c r="T153" s="682" t="s">
        <v>490</v>
      </c>
      <c r="U153" s="268"/>
      <c r="V153" s="295" t="s">
        <v>822</v>
      </c>
      <c r="W153" s="295"/>
      <c r="X153" s="268"/>
      <c r="Y153" s="520">
        <v>33299</v>
      </c>
      <c r="Z153" s="302"/>
    </row>
    <row r="154" spans="1:26" ht="57" hidden="1" customHeight="1" x14ac:dyDescent="0.25">
      <c r="A154" s="439"/>
      <c r="B154" s="439">
        <v>24</v>
      </c>
      <c r="C154" s="664" t="s">
        <v>942</v>
      </c>
      <c r="D154" s="722"/>
      <c r="E154" s="718"/>
      <c r="F154" s="306" t="s">
        <v>355</v>
      </c>
      <c r="G154" s="456" t="s">
        <v>358</v>
      </c>
      <c r="H154" s="306" t="s">
        <v>474</v>
      </c>
      <c r="I154" s="306">
        <v>2244.87</v>
      </c>
      <c r="J154" s="306"/>
      <c r="K154" s="306" t="s">
        <v>136</v>
      </c>
      <c r="L154" s="306"/>
      <c r="M154" s="306"/>
      <c r="N154" s="306"/>
      <c r="O154" s="306" t="s">
        <v>451</v>
      </c>
      <c r="P154" s="306" t="s">
        <v>480</v>
      </c>
      <c r="Q154" s="306" t="s">
        <v>368</v>
      </c>
      <c r="R154" s="306" t="s">
        <v>122</v>
      </c>
      <c r="S154" s="306"/>
      <c r="T154" s="306" t="s">
        <v>486</v>
      </c>
      <c r="U154" s="306" t="s">
        <v>449</v>
      </c>
      <c r="V154" s="295" t="s">
        <v>822</v>
      </c>
      <c r="W154" s="295"/>
      <c r="X154" s="306"/>
      <c r="Y154" s="520">
        <v>20749.75</v>
      </c>
      <c r="Z154" s="303"/>
    </row>
    <row r="155" spans="1:26" ht="60" hidden="1" customHeight="1" x14ac:dyDescent="0.25">
      <c r="A155" s="439">
        <v>17</v>
      </c>
      <c r="B155" s="439">
        <v>25</v>
      </c>
      <c r="C155" s="664" t="s">
        <v>943</v>
      </c>
      <c r="D155" s="722"/>
      <c r="E155" s="718"/>
      <c r="F155" s="306" t="s">
        <v>356</v>
      </c>
      <c r="G155" s="456" t="s">
        <v>358</v>
      </c>
      <c r="H155" s="306" t="s">
        <v>468</v>
      </c>
      <c r="I155" s="306">
        <v>3273</v>
      </c>
      <c r="J155" s="306"/>
      <c r="K155" s="345" t="s">
        <v>72</v>
      </c>
      <c r="L155" s="306"/>
      <c r="M155" s="306"/>
      <c r="N155" s="306" t="s">
        <v>240</v>
      </c>
      <c r="O155" s="306" t="s">
        <v>422</v>
      </c>
      <c r="P155" s="268" t="s">
        <v>949</v>
      </c>
      <c r="Q155" s="306" t="s">
        <v>423</v>
      </c>
      <c r="R155" s="306" t="s">
        <v>485</v>
      </c>
      <c r="S155" s="306"/>
      <c r="T155" s="306" t="s">
        <v>426</v>
      </c>
      <c r="U155" s="306"/>
      <c r="V155" s="353" t="s">
        <v>957</v>
      </c>
      <c r="W155" s="353"/>
      <c r="X155" s="306"/>
      <c r="Y155" s="521">
        <v>24681.3</v>
      </c>
      <c r="Z155" s="303"/>
    </row>
    <row r="156" spans="1:26" ht="63.75" hidden="1" customHeight="1" x14ac:dyDescent="0.25">
      <c r="A156" s="439"/>
      <c r="B156" s="439">
        <v>26</v>
      </c>
      <c r="C156" s="664" t="s">
        <v>944</v>
      </c>
      <c r="D156" s="722"/>
      <c r="E156" s="718"/>
      <c r="F156" s="306" t="s">
        <v>360</v>
      </c>
      <c r="G156" s="456" t="s">
        <v>358</v>
      </c>
      <c r="H156" s="306" t="s">
        <v>453</v>
      </c>
      <c r="I156" s="306">
        <v>563.79999999999995</v>
      </c>
      <c r="J156" s="306"/>
      <c r="K156" s="345" t="s">
        <v>57</v>
      </c>
      <c r="L156" s="306"/>
      <c r="M156" s="306"/>
      <c r="N156" s="306"/>
      <c r="O156" s="684" t="s">
        <v>66</v>
      </c>
      <c r="P156" s="682" t="s">
        <v>490</v>
      </c>
      <c r="Q156" s="306" t="s">
        <v>427</v>
      </c>
      <c r="R156" s="306" t="s">
        <v>428</v>
      </c>
      <c r="S156" s="306"/>
      <c r="T156" s="306">
        <v>2078</v>
      </c>
      <c r="U156" s="306"/>
      <c r="V156" s="423"/>
      <c r="W156" s="423"/>
      <c r="X156" s="306"/>
      <c r="Y156" s="423"/>
      <c r="Z156" s="303"/>
    </row>
    <row r="157" spans="1:26" ht="70.5" hidden="1" customHeight="1" x14ac:dyDescent="0.25">
      <c r="A157" s="439"/>
      <c r="B157" s="439">
        <v>26</v>
      </c>
      <c r="C157" s="664" t="s">
        <v>945</v>
      </c>
      <c r="D157" s="738" t="s">
        <v>1005</v>
      </c>
      <c r="E157" s="739" t="s">
        <v>978</v>
      </c>
      <c r="F157" s="306" t="s">
        <v>360</v>
      </c>
      <c r="G157" s="456" t="s">
        <v>358</v>
      </c>
      <c r="H157" s="306" t="s">
        <v>453</v>
      </c>
      <c r="I157" s="306">
        <v>106.9</v>
      </c>
      <c r="J157" s="306"/>
      <c r="K157" s="306" t="s">
        <v>239</v>
      </c>
      <c r="L157" s="306"/>
      <c r="M157" s="306"/>
      <c r="N157" s="306"/>
      <c r="O157" s="684" t="s">
        <v>66</v>
      </c>
      <c r="P157" s="682" t="s">
        <v>490</v>
      </c>
      <c r="Q157" s="306"/>
      <c r="R157" s="416"/>
      <c r="S157" s="306"/>
      <c r="T157" s="682" t="s">
        <v>490</v>
      </c>
      <c r="U157" s="306"/>
      <c r="V157" s="353" t="s">
        <v>822</v>
      </c>
      <c r="W157" s="353"/>
      <c r="X157" s="306"/>
      <c r="Y157" s="521">
        <v>1763.44</v>
      </c>
      <c r="Z157" s="303"/>
    </row>
    <row r="158" spans="1:26" ht="42" hidden="1" customHeight="1" x14ac:dyDescent="0.25">
      <c r="A158" s="439"/>
      <c r="B158" s="439"/>
      <c r="C158" s="664" t="s">
        <v>946</v>
      </c>
      <c r="D158" s="722"/>
      <c r="E158" s="718"/>
      <c r="F158" s="306" t="s">
        <v>361</v>
      </c>
      <c r="G158" s="456" t="s">
        <v>359</v>
      </c>
      <c r="H158" s="306"/>
      <c r="I158" s="416">
        <v>110</v>
      </c>
      <c r="J158" s="416"/>
      <c r="K158" s="416">
        <v>1960</v>
      </c>
      <c r="L158" s="416"/>
      <c r="M158" s="416"/>
      <c r="N158" s="416"/>
      <c r="O158" s="306" t="s">
        <v>974</v>
      </c>
      <c r="P158" s="325" t="s">
        <v>876</v>
      </c>
      <c r="Q158" s="306"/>
      <c r="R158" s="416"/>
      <c r="S158" s="306"/>
      <c r="T158" s="306"/>
      <c r="U158" s="306"/>
      <c r="V158" s="522">
        <v>6600</v>
      </c>
      <c r="W158" s="522"/>
      <c r="X158" s="306"/>
      <c r="Y158" s="306"/>
      <c r="Z158" s="306"/>
    </row>
    <row r="159" spans="1:26" ht="34.5" hidden="1" customHeight="1" x14ac:dyDescent="0.25">
      <c r="A159" s="439"/>
      <c r="B159" s="439">
        <v>27</v>
      </c>
      <c r="C159" s="664" t="s">
        <v>947</v>
      </c>
      <c r="D159" s="722"/>
      <c r="E159" s="718"/>
      <c r="F159" s="306" t="s">
        <v>357</v>
      </c>
      <c r="G159" s="456" t="s">
        <v>359</v>
      </c>
      <c r="H159" s="306"/>
      <c r="I159" s="416">
        <v>112</v>
      </c>
      <c r="J159" s="416"/>
      <c r="K159" s="416"/>
      <c r="L159" s="416"/>
      <c r="M159" s="416"/>
      <c r="N159" s="416"/>
      <c r="O159" s="684" t="s">
        <v>66</v>
      </c>
      <c r="P159" s="682" t="s">
        <v>490</v>
      </c>
      <c r="Q159" s="306"/>
      <c r="R159" s="416"/>
      <c r="S159" s="306"/>
      <c r="T159" s="682" t="s">
        <v>490</v>
      </c>
      <c r="U159" s="306"/>
      <c r="V159" s="295" t="s">
        <v>822</v>
      </c>
      <c r="W159" s="295"/>
      <c r="X159" s="306"/>
      <c r="Y159" s="306"/>
      <c r="Z159" s="303"/>
    </row>
    <row r="160" spans="1:26" ht="18.75" hidden="1" thickBot="1" x14ac:dyDescent="0.3">
      <c r="A160" s="666">
        <f>SUM(A130:A159)</f>
        <v>98</v>
      </c>
      <c r="B160" s="654"/>
      <c r="D160" s="723"/>
      <c r="E160" s="720"/>
      <c r="G160" s="247"/>
      <c r="I160" s="503">
        <f>SUM(I130:I159)</f>
        <v>18134.14</v>
      </c>
      <c r="J160" s="504"/>
      <c r="P160" s="525"/>
      <c r="V160" s="170"/>
      <c r="W160" s="170"/>
    </row>
    <row r="161" spans="1:26" ht="42" customHeight="1" x14ac:dyDescent="0.25">
      <c r="A161" s="762"/>
      <c r="B161" s="654"/>
      <c r="C161" s="2" t="s">
        <v>1011</v>
      </c>
      <c r="D161" s="723"/>
      <c r="E161" s="720"/>
      <c r="G161" s="247" t="s">
        <v>1012</v>
      </c>
      <c r="H161" s="747"/>
      <c r="I161" s="763"/>
      <c r="J161" s="764"/>
      <c r="P161" s="747"/>
      <c r="V161" s="170"/>
      <c r="W161" s="170"/>
    </row>
    <row r="162" spans="1:26" x14ac:dyDescent="0.25">
      <c r="D162" s="723"/>
      <c r="E162" s="720"/>
      <c r="G162" s="247"/>
      <c r="P162" s="525"/>
      <c r="V162" s="170"/>
      <c r="W162" s="170"/>
    </row>
    <row r="163" spans="1:26" x14ac:dyDescent="0.25">
      <c r="D163" s="723"/>
      <c r="E163" s="720"/>
      <c r="G163" s="247"/>
      <c r="P163" s="525"/>
      <c r="V163" s="170"/>
      <c r="W163" s="170"/>
    </row>
    <row r="164" spans="1:26" s="542" customFormat="1" ht="21" x14ac:dyDescent="0.35">
      <c r="A164" s="668" t="s">
        <v>234</v>
      </c>
      <c r="B164" s="669"/>
      <c r="C164" s="670"/>
      <c r="D164" s="670"/>
      <c r="E164" s="670"/>
      <c r="F164" s="670"/>
      <c r="G164" s="670"/>
      <c r="H164" s="671"/>
      <c r="I164" s="674"/>
      <c r="J164" s="675"/>
    </row>
    <row r="165" spans="1:26" s="542" customFormat="1" ht="23.25" x14ac:dyDescent="0.35">
      <c r="A165" s="667">
        <f>(A160+A125+A103+A72+A60+A36+A22)</f>
        <v>929</v>
      </c>
      <c r="B165" s="550"/>
      <c r="C165" s="2"/>
      <c r="D165" s="2"/>
      <c r="E165" s="2"/>
      <c r="F165" s="2"/>
      <c r="G165" s="2"/>
      <c r="H165" s="525"/>
      <c r="I165" s="673">
        <f>(I160+I125+I103+I88+I72+I60+I36+I22)</f>
        <v>101865.05</v>
      </c>
      <c r="J165" s="672" t="s">
        <v>968</v>
      </c>
    </row>
    <row r="169" spans="1:26" x14ac:dyDescent="0.25">
      <c r="C169" s="8"/>
      <c r="D169" s="8"/>
      <c r="E169" s="8"/>
      <c r="F169" s="8"/>
      <c r="G169" s="8"/>
      <c r="H169" s="34"/>
    </row>
    <row r="170" spans="1:26" x14ac:dyDescent="0.25">
      <c r="C170" s="8"/>
      <c r="D170" s="8"/>
      <c r="E170" s="8"/>
      <c r="F170" s="8"/>
      <c r="G170" s="8"/>
      <c r="H170" s="34"/>
    </row>
    <row r="171" spans="1:26" x14ac:dyDescent="0.25">
      <c r="A171" s="60"/>
      <c r="B171" s="60"/>
      <c r="C171" s="8"/>
      <c r="D171" s="8"/>
      <c r="E171" s="8"/>
      <c r="F171" s="8"/>
      <c r="G171" s="8"/>
      <c r="H171" s="34"/>
      <c r="I171" s="8"/>
      <c r="J171" s="35"/>
      <c r="K171" s="35"/>
      <c r="L171" s="35"/>
      <c r="M171" s="35"/>
      <c r="N171" s="35"/>
      <c r="O171" s="151"/>
      <c r="P171" s="8"/>
      <c r="Q171" s="8"/>
      <c r="R171" s="8"/>
      <c r="S171" s="8"/>
      <c r="T171" s="8"/>
      <c r="U171" s="8"/>
      <c r="V171" s="160"/>
      <c r="W171" s="160"/>
      <c r="X171" s="160"/>
      <c r="Y171" s="160"/>
      <c r="Z171" s="8"/>
    </row>
    <row r="172" spans="1:26" x14ac:dyDescent="0.25">
      <c r="A172" s="60"/>
      <c r="B172" s="60"/>
      <c r="C172" s="8"/>
      <c r="D172" s="8"/>
      <c r="E172" s="8"/>
      <c r="F172" s="8"/>
      <c r="G172" s="8"/>
      <c r="H172" s="34"/>
      <c r="I172" s="8"/>
      <c r="J172" s="35"/>
      <c r="K172" s="35"/>
      <c r="L172" s="35"/>
      <c r="M172" s="35"/>
      <c r="N172" s="35"/>
      <c r="O172" s="151"/>
      <c r="P172" s="8"/>
      <c r="Q172" s="8"/>
      <c r="R172" s="8"/>
      <c r="S172" s="8"/>
      <c r="T172" s="8"/>
      <c r="U172" s="8"/>
      <c r="V172" s="160"/>
      <c r="W172" s="160"/>
      <c r="X172" s="160"/>
      <c r="Y172" s="160"/>
      <c r="Z172" s="8"/>
    </row>
    <row r="173" spans="1:26" x14ac:dyDescent="0.25">
      <c r="A173" s="60"/>
      <c r="B173" s="60"/>
      <c r="C173" s="8"/>
      <c r="D173" s="8"/>
      <c r="E173" s="8"/>
      <c r="F173" s="8"/>
      <c r="G173" s="8"/>
      <c r="H173" s="34"/>
      <c r="I173" s="8"/>
      <c r="J173" s="35"/>
      <c r="K173" s="35"/>
      <c r="L173" s="35"/>
      <c r="M173" s="35"/>
      <c r="N173" s="35"/>
      <c r="O173" s="151"/>
      <c r="P173" s="8"/>
      <c r="Q173" s="8"/>
      <c r="R173" s="8"/>
      <c r="S173" s="8"/>
      <c r="T173" s="8"/>
      <c r="U173" s="8"/>
      <c r="V173" s="160"/>
      <c r="W173" s="160"/>
      <c r="X173" s="160"/>
      <c r="Y173" s="160"/>
      <c r="Z173" s="8"/>
    </row>
    <row r="174" spans="1:26" x14ac:dyDescent="0.25">
      <c r="A174" s="60"/>
      <c r="B174" s="60"/>
      <c r="C174" s="8"/>
      <c r="D174" s="8"/>
      <c r="E174" s="8"/>
      <c r="F174" s="8"/>
      <c r="G174" s="8"/>
      <c r="H174" s="34"/>
      <c r="I174" s="8"/>
      <c r="J174" s="35"/>
      <c r="K174" s="35"/>
      <c r="L174" s="35"/>
      <c r="M174" s="35"/>
      <c r="N174" s="35"/>
      <c r="O174" s="151"/>
      <c r="P174" s="8"/>
      <c r="Q174" s="8"/>
      <c r="R174" s="8"/>
      <c r="S174" s="8"/>
      <c r="T174" s="8"/>
      <c r="U174" s="8"/>
      <c r="V174" s="160"/>
      <c r="W174" s="160"/>
      <c r="X174" s="160"/>
      <c r="Y174" s="160"/>
      <c r="Z174" s="8"/>
    </row>
    <row r="175" spans="1:26" x14ac:dyDescent="0.25">
      <c r="A175" s="60"/>
      <c r="B175" s="60"/>
      <c r="C175" s="8"/>
      <c r="D175" s="8"/>
      <c r="E175" s="8"/>
      <c r="F175" s="8"/>
      <c r="G175" s="8"/>
      <c r="H175" s="34"/>
      <c r="I175" s="8"/>
      <c r="J175" s="35"/>
      <c r="K175" s="35"/>
      <c r="L175" s="35"/>
      <c r="M175" s="35"/>
      <c r="N175" s="35"/>
      <c r="O175" s="151"/>
      <c r="P175" s="8"/>
      <c r="Q175" s="8"/>
      <c r="R175" s="8"/>
      <c r="S175" s="8"/>
      <c r="T175" s="8"/>
      <c r="U175" s="8"/>
      <c r="V175" s="160"/>
      <c r="W175" s="160"/>
      <c r="X175" s="160"/>
      <c r="Y175" s="160"/>
      <c r="Z175" s="8"/>
    </row>
    <row r="176" spans="1:26" x14ac:dyDescent="0.25">
      <c r="A176" s="60"/>
      <c r="B176" s="60"/>
      <c r="C176" s="8"/>
      <c r="D176" s="8"/>
      <c r="E176" s="8"/>
      <c r="F176" s="8"/>
      <c r="G176" s="8"/>
      <c r="H176" s="34"/>
      <c r="I176" s="8"/>
      <c r="J176" s="35"/>
      <c r="K176" s="35"/>
      <c r="L176" s="35"/>
      <c r="M176" s="35"/>
      <c r="N176" s="35"/>
      <c r="O176" s="151"/>
      <c r="P176" s="8"/>
      <c r="Q176" s="8"/>
      <c r="R176" s="8"/>
      <c r="S176" s="8"/>
      <c r="T176" s="8"/>
      <c r="U176" s="8"/>
      <c r="V176" s="160"/>
      <c r="W176" s="160"/>
      <c r="X176" s="160"/>
      <c r="Y176" s="160"/>
      <c r="Z176" s="8"/>
    </row>
    <row r="177" spans="1:26" x14ac:dyDescent="0.25">
      <c r="A177" s="60"/>
      <c r="B177" s="60"/>
      <c r="C177" s="8"/>
      <c r="D177" s="8"/>
      <c r="E177" s="8"/>
      <c r="F177" s="8"/>
      <c r="G177" s="8"/>
      <c r="H177" s="34"/>
      <c r="I177" s="8"/>
      <c r="J177" s="35"/>
      <c r="K177" s="35"/>
      <c r="L177" s="35"/>
      <c r="M177" s="35"/>
      <c r="N177" s="35"/>
      <c r="O177" s="151"/>
      <c r="P177" s="8"/>
      <c r="Q177" s="8"/>
      <c r="R177" s="8"/>
      <c r="S177" s="8"/>
      <c r="T177" s="8"/>
      <c r="U177" s="8"/>
      <c r="V177" s="160"/>
      <c r="W177" s="160"/>
      <c r="X177" s="160"/>
      <c r="Y177" s="160"/>
      <c r="Z177" s="8"/>
    </row>
    <row r="178" spans="1:26" x14ac:dyDescent="0.25">
      <c r="A178" s="60"/>
      <c r="B178" s="60"/>
      <c r="C178" s="8"/>
      <c r="D178" s="8"/>
      <c r="E178" s="8"/>
      <c r="F178" s="8"/>
      <c r="G178" s="8"/>
      <c r="H178" s="34"/>
      <c r="I178" s="8"/>
      <c r="J178" s="35"/>
      <c r="K178" s="35"/>
      <c r="L178" s="35"/>
      <c r="M178" s="35"/>
      <c r="N178" s="35"/>
      <c r="O178" s="151"/>
      <c r="P178" s="8"/>
      <c r="Q178" s="8"/>
      <c r="R178" s="8"/>
      <c r="S178" s="8"/>
      <c r="T178" s="8"/>
      <c r="U178" s="8"/>
      <c r="V178" s="160"/>
      <c r="W178" s="160"/>
      <c r="X178" s="160"/>
      <c r="Y178" s="160"/>
      <c r="Z178" s="8"/>
    </row>
    <row r="179" spans="1:26" x14ac:dyDescent="0.25">
      <c r="A179" s="60"/>
      <c r="B179" s="60"/>
      <c r="C179" s="8"/>
      <c r="D179" s="8"/>
      <c r="E179" s="8"/>
      <c r="F179" s="8"/>
      <c r="G179" s="8"/>
      <c r="H179" s="34"/>
      <c r="I179" s="8"/>
      <c r="J179" s="35"/>
      <c r="K179" s="35"/>
      <c r="L179" s="35"/>
      <c r="M179" s="35"/>
      <c r="N179" s="35"/>
      <c r="O179" s="151"/>
      <c r="P179" s="8"/>
      <c r="Q179" s="8"/>
      <c r="R179" s="8"/>
      <c r="S179" s="8"/>
      <c r="T179" s="8"/>
      <c r="U179" s="8"/>
      <c r="V179" s="160"/>
      <c r="W179" s="160"/>
      <c r="X179" s="160"/>
      <c r="Y179" s="160"/>
      <c r="Z179" s="8"/>
    </row>
    <row r="180" spans="1:26" x14ac:dyDescent="0.25">
      <c r="A180" s="60"/>
      <c r="B180" s="60"/>
      <c r="C180" s="8"/>
      <c r="D180" s="8"/>
      <c r="E180" s="8"/>
      <c r="F180" s="8"/>
      <c r="G180" s="8"/>
      <c r="H180" s="34"/>
      <c r="I180" s="8"/>
      <c r="J180" s="35"/>
      <c r="K180" s="35"/>
      <c r="L180" s="35"/>
      <c r="M180" s="35"/>
      <c r="N180" s="35"/>
      <c r="O180" s="151"/>
      <c r="P180" s="8"/>
      <c r="Q180" s="8"/>
      <c r="R180" s="8"/>
      <c r="S180" s="8"/>
      <c r="T180" s="8"/>
      <c r="U180" s="8"/>
      <c r="V180" s="160"/>
      <c r="W180" s="160"/>
      <c r="X180" s="160"/>
      <c r="Y180" s="160"/>
      <c r="Z180" s="8"/>
    </row>
    <row r="181" spans="1:26" x14ac:dyDescent="0.25">
      <c r="A181" s="60"/>
      <c r="B181" s="60"/>
      <c r="C181" s="8"/>
      <c r="D181" s="8"/>
      <c r="E181" s="8"/>
      <c r="F181" s="8"/>
      <c r="G181" s="8"/>
      <c r="H181" s="34"/>
      <c r="I181" s="8"/>
      <c r="J181" s="35"/>
      <c r="K181" s="35"/>
      <c r="L181" s="35"/>
      <c r="M181" s="35"/>
      <c r="N181" s="35"/>
      <c r="O181" s="151"/>
      <c r="P181" s="8"/>
      <c r="Q181" s="8"/>
      <c r="R181" s="8"/>
      <c r="S181" s="8"/>
      <c r="T181" s="8"/>
      <c r="U181" s="8"/>
      <c r="V181" s="160"/>
      <c r="W181" s="160"/>
      <c r="X181" s="160"/>
      <c r="Y181" s="160"/>
      <c r="Z181" s="8"/>
    </row>
    <row r="182" spans="1:26" x14ac:dyDescent="0.25">
      <c r="A182" s="60"/>
      <c r="B182" s="60"/>
      <c r="C182" s="8"/>
      <c r="D182" s="8"/>
      <c r="E182" s="8"/>
      <c r="F182" s="8"/>
      <c r="G182" s="8"/>
      <c r="H182" s="34"/>
      <c r="I182" s="8"/>
      <c r="J182" s="35"/>
      <c r="K182" s="35"/>
      <c r="L182" s="35"/>
      <c r="M182" s="35"/>
      <c r="N182" s="35"/>
      <c r="O182" s="151"/>
      <c r="P182" s="8"/>
      <c r="Q182" s="8"/>
      <c r="R182" s="8"/>
      <c r="S182" s="8"/>
      <c r="T182" s="8"/>
      <c r="U182" s="8"/>
      <c r="V182" s="160"/>
      <c r="W182" s="160"/>
      <c r="X182" s="160"/>
      <c r="Y182" s="160"/>
      <c r="Z182" s="8"/>
    </row>
    <row r="183" spans="1:26" x14ac:dyDescent="0.25">
      <c r="A183" s="60"/>
      <c r="B183" s="60"/>
      <c r="C183" s="8"/>
      <c r="D183" s="8"/>
      <c r="E183" s="8"/>
      <c r="F183" s="8"/>
      <c r="G183" s="8"/>
      <c r="H183" s="34"/>
      <c r="I183" s="8"/>
      <c r="J183" s="35"/>
      <c r="K183" s="35"/>
      <c r="L183" s="35"/>
      <c r="M183" s="35"/>
      <c r="N183" s="35"/>
      <c r="O183" s="151"/>
      <c r="P183" s="8"/>
      <c r="Q183" s="8"/>
      <c r="R183" s="8"/>
      <c r="S183" s="8"/>
      <c r="T183" s="8"/>
      <c r="U183" s="8"/>
      <c r="V183" s="160"/>
      <c r="W183" s="160"/>
      <c r="X183" s="160"/>
      <c r="Y183" s="160"/>
      <c r="Z183" s="8"/>
    </row>
    <row r="184" spans="1:26" x14ac:dyDescent="0.25">
      <c r="A184" s="60"/>
      <c r="B184" s="60"/>
      <c r="C184" s="8"/>
      <c r="D184" s="8"/>
      <c r="E184" s="8"/>
      <c r="F184" s="8"/>
      <c r="G184" s="8"/>
      <c r="H184" s="34"/>
      <c r="I184" s="8"/>
      <c r="J184" s="35"/>
      <c r="K184" s="35"/>
      <c r="L184" s="35"/>
      <c r="M184" s="35"/>
      <c r="N184" s="35"/>
      <c r="O184" s="151"/>
      <c r="P184" s="8"/>
      <c r="Q184" s="8"/>
      <c r="R184" s="8"/>
      <c r="S184" s="8"/>
      <c r="T184" s="8"/>
      <c r="U184" s="8"/>
      <c r="V184" s="160"/>
      <c r="W184" s="160"/>
      <c r="X184" s="160"/>
      <c r="Y184" s="160"/>
      <c r="Z184" s="8"/>
    </row>
    <row r="185" spans="1:26" x14ac:dyDescent="0.25">
      <c r="A185" s="60"/>
      <c r="B185" s="60"/>
      <c r="C185" s="8"/>
      <c r="D185" s="8"/>
      <c r="E185" s="8"/>
      <c r="F185" s="8"/>
      <c r="G185" s="8"/>
      <c r="H185" s="34"/>
      <c r="I185" s="8"/>
      <c r="J185" s="35"/>
      <c r="K185" s="35"/>
      <c r="L185" s="35"/>
      <c r="M185" s="35"/>
      <c r="N185" s="35"/>
      <c r="O185" s="151"/>
      <c r="P185" s="8"/>
      <c r="Q185" s="8"/>
      <c r="R185" s="8"/>
      <c r="S185" s="8"/>
      <c r="T185" s="8"/>
      <c r="U185" s="8"/>
      <c r="V185" s="160"/>
      <c r="W185" s="160"/>
      <c r="X185" s="160"/>
      <c r="Y185" s="160"/>
      <c r="Z185" s="8"/>
    </row>
    <row r="186" spans="1:26" x14ac:dyDescent="0.25">
      <c r="A186" s="60"/>
      <c r="B186" s="60"/>
      <c r="C186" s="8"/>
      <c r="D186" s="8"/>
      <c r="E186" s="8"/>
      <c r="F186" s="8"/>
      <c r="G186" s="8"/>
      <c r="H186" s="34"/>
      <c r="I186" s="8"/>
      <c r="J186" s="35"/>
      <c r="K186" s="35"/>
      <c r="L186" s="35"/>
      <c r="M186" s="35"/>
      <c r="N186" s="35"/>
      <c r="O186" s="151"/>
      <c r="P186" s="8"/>
      <c r="Q186" s="8"/>
      <c r="R186" s="8"/>
      <c r="S186" s="8"/>
      <c r="T186" s="8"/>
      <c r="U186" s="8"/>
      <c r="V186" s="160"/>
      <c r="W186" s="160"/>
      <c r="X186" s="160"/>
      <c r="Y186" s="160"/>
      <c r="Z186" s="8"/>
    </row>
    <row r="187" spans="1:26" x14ac:dyDescent="0.25">
      <c r="A187" s="60"/>
      <c r="B187" s="60"/>
      <c r="C187" s="8"/>
      <c r="D187" s="8"/>
      <c r="E187" s="8"/>
      <c r="F187" s="8"/>
      <c r="G187" s="8"/>
      <c r="H187" s="34"/>
      <c r="I187" s="8"/>
      <c r="J187" s="35"/>
      <c r="K187" s="35"/>
      <c r="L187" s="35"/>
      <c r="M187" s="35"/>
      <c r="N187" s="35"/>
      <c r="O187" s="151"/>
      <c r="P187" s="8"/>
      <c r="Q187" s="8"/>
      <c r="R187" s="8"/>
      <c r="S187" s="8"/>
      <c r="T187" s="8"/>
      <c r="U187" s="8"/>
      <c r="V187" s="160"/>
      <c r="W187" s="160"/>
      <c r="X187" s="160"/>
      <c r="Y187" s="160"/>
      <c r="Z187" s="8"/>
    </row>
    <row r="188" spans="1:26" x14ac:dyDescent="0.25">
      <c r="A188" s="60"/>
      <c r="B188" s="60"/>
      <c r="C188" s="8"/>
      <c r="D188" s="8"/>
      <c r="E188" s="8"/>
      <c r="F188" s="8"/>
      <c r="G188" s="8"/>
      <c r="H188" s="34"/>
      <c r="I188" s="8"/>
      <c r="J188" s="35"/>
      <c r="K188" s="35"/>
      <c r="L188" s="35"/>
      <c r="M188" s="35"/>
      <c r="N188" s="35"/>
      <c r="O188" s="151"/>
      <c r="P188" s="8"/>
      <c r="Q188" s="8"/>
      <c r="R188" s="8"/>
      <c r="S188" s="8"/>
      <c r="T188" s="8"/>
      <c r="U188" s="8"/>
      <c r="V188" s="160"/>
      <c r="W188" s="160"/>
      <c r="X188" s="160"/>
      <c r="Y188" s="160"/>
      <c r="Z188" s="8"/>
    </row>
    <row r="189" spans="1:26" x14ac:dyDescent="0.25">
      <c r="A189" s="60"/>
      <c r="B189" s="60"/>
      <c r="C189" s="8"/>
      <c r="D189" s="8"/>
      <c r="E189" s="8"/>
      <c r="F189" s="8"/>
      <c r="G189" s="8"/>
      <c r="H189" s="34"/>
      <c r="I189" s="8"/>
      <c r="J189" s="35"/>
      <c r="K189" s="35"/>
      <c r="L189" s="35"/>
      <c r="M189" s="35"/>
      <c r="N189" s="35"/>
      <c r="O189" s="151"/>
      <c r="P189" s="8"/>
      <c r="Q189" s="8"/>
      <c r="R189" s="8"/>
      <c r="S189" s="8"/>
      <c r="T189" s="8"/>
      <c r="U189" s="8"/>
      <c r="V189" s="160"/>
      <c r="W189" s="160"/>
      <c r="X189" s="160"/>
      <c r="Y189" s="160"/>
      <c r="Z189" s="8"/>
    </row>
    <row r="190" spans="1:26" x14ac:dyDescent="0.25">
      <c r="A190" s="60"/>
      <c r="B190" s="60"/>
      <c r="C190" s="8"/>
      <c r="D190" s="8"/>
      <c r="E190" s="8"/>
      <c r="F190" s="8"/>
      <c r="G190" s="8"/>
      <c r="H190" s="34"/>
      <c r="I190" s="8"/>
      <c r="J190" s="35"/>
      <c r="K190" s="35"/>
      <c r="L190" s="35"/>
      <c r="M190" s="35"/>
      <c r="N190" s="35"/>
      <c r="O190" s="151"/>
      <c r="P190" s="8"/>
      <c r="Q190" s="8"/>
      <c r="R190" s="8"/>
      <c r="S190" s="8"/>
      <c r="T190" s="8"/>
      <c r="U190" s="8"/>
      <c r="V190" s="160"/>
      <c r="W190" s="160"/>
      <c r="X190" s="160"/>
      <c r="Y190" s="160"/>
      <c r="Z190" s="8"/>
    </row>
    <row r="191" spans="1:26" x14ac:dyDescent="0.25">
      <c r="A191" s="60"/>
      <c r="B191" s="60"/>
      <c r="C191" s="8"/>
      <c r="D191" s="8"/>
      <c r="E191" s="8"/>
      <c r="F191" s="8"/>
      <c r="G191" s="8"/>
      <c r="H191" s="34"/>
      <c r="I191" s="8"/>
      <c r="J191" s="35"/>
      <c r="K191" s="35"/>
      <c r="L191" s="35"/>
      <c r="M191" s="35"/>
      <c r="N191" s="35"/>
      <c r="O191" s="151"/>
      <c r="P191" s="8"/>
      <c r="Q191" s="8"/>
      <c r="R191" s="8"/>
      <c r="S191" s="8"/>
      <c r="T191" s="8"/>
      <c r="U191" s="8"/>
      <c r="V191" s="160"/>
      <c r="W191" s="160"/>
      <c r="X191" s="160"/>
      <c r="Y191" s="160"/>
      <c r="Z191" s="8"/>
    </row>
    <row r="192" spans="1:26" x14ac:dyDescent="0.25">
      <c r="A192" s="60"/>
      <c r="B192" s="60"/>
      <c r="C192" s="8"/>
      <c r="D192" s="8"/>
      <c r="E192" s="8"/>
      <c r="F192" s="8"/>
      <c r="G192" s="8"/>
      <c r="H192" s="34"/>
      <c r="I192" s="8"/>
      <c r="J192" s="35"/>
      <c r="K192" s="35"/>
      <c r="L192" s="35"/>
      <c r="M192" s="35"/>
      <c r="N192" s="35"/>
      <c r="O192" s="151"/>
      <c r="P192" s="8"/>
      <c r="Q192" s="8"/>
      <c r="R192" s="8"/>
      <c r="S192" s="8"/>
      <c r="T192" s="8"/>
      <c r="U192" s="8"/>
      <c r="V192" s="160"/>
      <c r="W192" s="160"/>
      <c r="X192" s="160"/>
      <c r="Y192" s="160"/>
      <c r="Z192" s="8"/>
    </row>
    <row r="193" spans="1:26" x14ac:dyDescent="0.25">
      <c r="A193" s="60"/>
      <c r="B193" s="60"/>
      <c r="C193" s="8"/>
      <c r="D193" s="8"/>
      <c r="E193" s="8"/>
      <c r="F193" s="8"/>
      <c r="G193" s="8"/>
      <c r="H193" s="34"/>
      <c r="I193" s="8"/>
      <c r="J193" s="35"/>
      <c r="K193" s="35"/>
      <c r="L193" s="35"/>
      <c r="M193" s="35"/>
      <c r="N193" s="35"/>
      <c r="O193" s="151"/>
      <c r="P193" s="8"/>
      <c r="Q193" s="8"/>
      <c r="R193" s="8"/>
      <c r="S193" s="8"/>
      <c r="T193" s="8"/>
      <c r="U193" s="8"/>
      <c r="V193" s="160"/>
      <c r="W193" s="160"/>
      <c r="X193" s="160"/>
      <c r="Y193" s="160"/>
      <c r="Z193" s="8"/>
    </row>
    <row r="194" spans="1:26" x14ac:dyDescent="0.25">
      <c r="A194" s="60"/>
      <c r="B194" s="60"/>
      <c r="C194" s="8"/>
      <c r="D194" s="8"/>
      <c r="E194" s="8"/>
      <c r="F194" s="8"/>
      <c r="G194" s="8"/>
      <c r="H194" s="34"/>
      <c r="I194" s="8"/>
      <c r="J194" s="35"/>
      <c r="K194" s="35"/>
      <c r="L194" s="35"/>
      <c r="M194" s="35"/>
      <c r="N194" s="35"/>
      <c r="O194" s="151"/>
      <c r="P194" s="8"/>
      <c r="Q194" s="8"/>
      <c r="R194" s="8"/>
      <c r="S194" s="8"/>
      <c r="T194" s="8"/>
      <c r="U194" s="8"/>
      <c r="V194" s="160"/>
      <c r="W194" s="160"/>
      <c r="X194" s="160"/>
      <c r="Y194" s="160"/>
      <c r="Z194" s="8"/>
    </row>
    <row r="195" spans="1:26" x14ac:dyDescent="0.25">
      <c r="A195" s="60"/>
      <c r="B195" s="60"/>
      <c r="C195" s="8"/>
      <c r="D195" s="8"/>
      <c r="E195" s="8"/>
      <c r="F195" s="8"/>
      <c r="G195" s="8"/>
      <c r="H195" s="34"/>
      <c r="I195" s="8"/>
      <c r="J195" s="35"/>
      <c r="K195" s="35"/>
      <c r="L195" s="35"/>
      <c r="M195" s="35"/>
      <c r="N195" s="35"/>
      <c r="O195" s="151"/>
      <c r="P195" s="8"/>
      <c r="Q195" s="8"/>
      <c r="R195" s="8"/>
      <c r="S195" s="8"/>
      <c r="T195" s="8"/>
      <c r="U195" s="8"/>
      <c r="V195" s="160"/>
      <c r="W195" s="160"/>
      <c r="X195" s="160"/>
      <c r="Y195" s="160"/>
      <c r="Z195" s="8"/>
    </row>
    <row r="196" spans="1:26" x14ac:dyDescent="0.25">
      <c r="A196" s="60"/>
      <c r="B196" s="60"/>
      <c r="C196" s="8"/>
      <c r="D196" s="8"/>
      <c r="E196" s="8"/>
      <c r="F196" s="8"/>
      <c r="G196" s="8"/>
      <c r="H196" s="34"/>
      <c r="I196" s="8"/>
      <c r="J196" s="35"/>
      <c r="K196" s="35"/>
      <c r="L196" s="35"/>
      <c r="M196" s="35"/>
      <c r="N196" s="35"/>
      <c r="O196" s="151"/>
      <c r="P196" s="8"/>
      <c r="Q196" s="8"/>
      <c r="R196" s="8"/>
      <c r="S196" s="8"/>
      <c r="T196" s="8"/>
      <c r="U196" s="8"/>
      <c r="V196" s="160"/>
      <c r="W196" s="160"/>
      <c r="X196" s="160"/>
      <c r="Y196" s="160"/>
      <c r="Z196" s="8"/>
    </row>
    <row r="197" spans="1:26" x14ac:dyDescent="0.25">
      <c r="A197" s="60"/>
      <c r="B197" s="60"/>
      <c r="C197" s="8"/>
      <c r="D197" s="8"/>
      <c r="E197" s="8"/>
      <c r="F197" s="8"/>
      <c r="G197" s="8"/>
      <c r="H197" s="34"/>
      <c r="I197" s="8"/>
      <c r="J197" s="35"/>
      <c r="K197" s="35"/>
      <c r="L197" s="35"/>
      <c r="M197" s="35"/>
      <c r="N197" s="35"/>
      <c r="O197" s="151"/>
      <c r="P197" s="8"/>
      <c r="Q197" s="8"/>
      <c r="R197" s="8"/>
      <c r="S197" s="8"/>
      <c r="T197" s="8"/>
      <c r="U197" s="8"/>
      <c r="V197" s="160"/>
      <c r="W197" s="160"/>
      <c r="X197" s="160"/>
      <c r="Y197" s="160"/>
      <c r="Z197" s="8"/>
    </row>
    <row r="198" spans="1:26" x14ac:dyDescent="0.25">
      <c r="A198" s="60"/>
      <c r="B198" s="60"/>
      <c r="C198" s="8"/>
      <c r="D198" s="8"/>
      <c r="E198" s="8"/>
      <c r="F198" s="8"/>
      <c r="G198" s="8"/>
      <c r="H198" s="34"/>
      <c r="I198" s="8"/>
      <c r="J198" s="35"/>
      <c r="K198" s="35"/>
      <c r="L198" s="35"/>
      <c r="M198" s="35"/>
      <c r="N198" s="35"/>
      <c r="O198" s="151"/>
      <c r="P198" s="8"/>
      <c r="Q198" s="8"/>
      <c r="R198" s="8"/>
      <c r="S198" s="8"/>
      <c r="T198" s="8"/>
      <c r="U198" s="8"/>
      <c r="V198" s="160"/>
      <c r="W198" s="160"/>
      <c r="X198" s="160"/>
      <c r="Y198" s="160"/>
      <c r="Z198" s="8"/>
    </row>
    <row r="199" spans="1:26" x14ac:dyDescent="0.25">
      <c r="A199" s="60"/>
      <c r="B199" s="60"/>
      <c r="C199" s="8"/>
      <c r="D199" s="8"/>
      <c r="E199" s="8"/>
      <c r="F199" s="8"/>
      <c r="G199" s="8"/>
      <c r="H199" s="34"/>
      <c r="I199" s="8"/>
      <c r="J199" s="35"/>
      <c r="K199" s="35"/>
      <c r="L199" s="35"/>
      <c r="M199" s="35"/>
      <c r="N199" s="35"/>
      <c r="O199" s="151"/>
      <c r="P199" s="8"/>
      <c r="Q199" s="8"/>
      <c r="R199" s="8"/>
      <c r="S199" s="8"/>
      <c r="T199" s="8"/>
      <c r="U199" s="8"/>
      <c r="V199" s="160"/>
      <c r="W199" s="160"/>
      <c r="X199" s="160"/>
      <c r="Y199" s="160"/>
      <c r="Z199" s="8"/>
    </row>
    <row r="200" spans="1:26" x14ac:dyDescent="0.25">
      <c r="A200" s="60"/>
      <c r="B200" s="60"/>
      <c r="C200" s="8"/>
      <c r="D200" s="8"/>
      <c r="E200" s="8"/>
      <c r="F200" s="8"/>
      <c r="G200" s="8"/>
      <c r="H200" s="34"/>
      <c r="I200" s="8"/>
      <c r="J200" s="35"/>
      <c r="K200" s="35"/>
      <c r="L200" s="35"/>
      <c r="M200" s="35"/>
      <c r="N200" s="35"/>
      <c r="O200" s="151"/>
      <c r="P200" s="8"/>
      <c r="Q200" s="8"/>
      <c r="R200" s="8"/>
      <c r="S200" s="8"/>
      <c r="T200" s="8"/>
      <c r="U200" s="8"/>
      <c r="V200" s="160"/>
      <c r="W200" s="160"/>
      <c r="X200" s="160"/>
      <c r="Y200" s="160"/>
      <c r="Z200" s="8"/>
    </row>
    <row r="201" spans="1:26" x14ac:dyDescent="0.25">
      <c r="A201" s="60"/>
      <c r="B201" s="60"/>
      <c r="C201" s="8"/>
      <c r="D201" s="8"/>
      <c r="E201" s="8"/>
      <c r="F201" s="8"/>
      <c r="G201" s="8"/>
      <c r="H201" s="34"/>
      <c r="I201" s="8"/>
      <c r="J201" s="35"/>
      <c r="K201" s="35"/>
      <c r="L201" s="35"/>
      <c r="M201" s="35"/>
      <c r="N201" s="35"/>
      <c r="O201" s="151"/>
      <c r="P201" s="8"/>
      <c r="Q201" s="8"/>
      <c r="R201" s="8"/>
      <c r="S201" s="8"/>
      <c r="T201" s="8"/>
      <c r="U201" s="8"/>
      <c r="V201" s="160"/>
      <c r="W201" s="160"/>
      <c r="X201" s="160"/>
      <c r="Y201" s="160"/>
      <c r="Z201" s="8"/>
    </row>
    <row r="202" spans="1:26" x14ac:dyDescent="0.25">
      <c r="A202" s="60"/>
      <c r="B202" s="60"/>
      <c r="C202" s="8"/>
      <c r="D202" s="8"/>
      <c r="E202" s="8"/>
      <c r="F202" s="8"/>
      <c r="G202" s="8"/>
      <c r="H202" s="34"/>
      <c r="I202" s="8"/>
      <c r="J202" s="35"/>
      <c r="K202" s="35"/>
      <c r="L202" s="35"/>
      <c r="M202" s="35"/>
      <c r="N202" s="35"/>
      <c r="O202" s="151"/>
      <c r="P202" s="8"/>
      <c r="Q202" s="8"/>
      <c r="R202" s="8"/>
      <c r="S202" s="8"/>
      <c r="T202" s="8"/>
      <c r="U202" s="8"/>
      <c r="V202" s="160"/>
      <c r="W202" s="160"/>
      <c r="X202" s="160"/>
      <c r="Y202" s="160"/>
      <c r="Z202" s="8"/>
    </row>
    <row r="203" spans="1:26" x14ac:dyDescent="0.25">
      <c r="A203" s="60"/>
      <c r="B203" s="60"/>
      <c r="C203" s="8"/>
      <c r="D203" s="8"/>
      <c r="E203" s="8"/>
      <c r="F203" s="8"/>
      <c r="G203" s="8"/>
      <c r="H203" s="34"/>
      <c r="I203" s="8"/>
      <c r="J203" s="35"/>
      <c r="K203" s="35"/>
      <c r="L203" s="35"/>
      <c r="M203" s="35"/>
      <c r="N203" s="35"/>
      <c r="O203" s="151"/>
      <c r="P203" s="8"/>
      <c r="Q203" s="8"/>
      <c r="R203" s="8"/>
      <c r="S203" s="8"/>
      <c r="T203" s="8"/>
      <c r="U203" s="8"/>
      <c r="V203" s="160"/>
      <c r="W203" s="160"/>
      <c r="X203" s="160"/>
      <c r="Y203" s="160"/>
      <c r="Z203" s="8"/>
    </row>
    <row r="204" spans="1:26" x14ac:dyDescent="0.25">
      <c r="A204" s="60"/>
      <c r="B204" s="60"/>
      <c r="C204" s="8"/>
      <c r="D204" s="8"/>
      <c r="E204" s="8"/>
      <c r="F204" s="8"/>
      <c r="G204" s="8"/>
      <c r="H204" s="34"/>
      <c r="I204" s="8"/>
      <c r="J204" s="35"/>
      <c r="K204" s="35"/>
      <c r="L204" s="35"/>
      <c r="M204" s="35"/>
      <c r="N204" s="35"/>
      <c r="O204" s="151"/>
      <c r="P204" s="8"/>
      <c r="Q204" s="8"/>
      <c r="R204" s="8"/>
      <c r="S204" s="8"/>
      <c r="T204" s="8"/>
      <c r="U204" s="8"/>
      <c r="V204" s="160"/>
      <c r="W204" s="160"/>
      <c r="X204" s="160"/>
      <c r="Y204" s="160"/>
      <c r="Z204" s="8"/>
    </row>
    <row r="205" spans="1:26" x14ac:dyDescent="0.25">
      <c r="A205" s="60"/>
      <c r="B205" s="60"/>
      <c r="C205" s="8"/>
      <c r="D205" s="8"/>
      <c r="E205" s="8"/>
      <c r="F205" s="8"/>
      <c r="G205" s="8"/>
      <c r="H205" s="34"/>
      <c r="I205" s="8"/>
      <c r="J205" s="35"/>
      <c r="K205" s="35"/>
      <c r="L205" s="35"/>
      <c r="M205" s="35"/>
      <c r="N205" s="35"/>
      <c r="O205" s="151"/>
      <c r="P205" s="8"/>
      <c r="Q205" s="8"/>
      <c r="R205" s="8"/>
      <c r="S205" s="8"/>
      <c r="T205" s="8"/>
      <c r="U205" s="8"/>
      <c r="V205" s="160"/>
      <c r="W205" s="160"/>
      <c r="X205" s="160"/>
      <c r="Y205" s="160"/>
      <c r="Z205" s="8"/>
    </row>
    <row r="206" spans="1:26" x14ac:dyDescent="0.25">
      <c r="A206" s="60"/>
      <c r="B206" s="60"/>
      <c r="C206" s="8"/>
      <c r="D206" s="8"/>
      <c r="E206" s="8"/>
      <c r="F206" s="8"/>
      <c r="G206" s="8"/>
      <c r="H206" s="34"/>
      <c r="I206" s="8"/>
      <c r="J206" s="35"/>
      <c r="K206" s="35"/>
      <c r="L206" s="35"/>
      <c r="M206" s="35"/>
      <c r="N206" s="35"/>
      <c r="O206" s="151"/>
      <c r="P206" s="8"/>
      <c r="Q206" s="8"/>
      <c r="R206" s="8"/>
      <c r="S206" s="8"/>
      <c r="T206" s="8"/>
      <c r="U206" s="8"/>
      <c r="V206" s="160"/>
      <c r="W206" s="160"/>
      <c r="X206" s="160"/>
      <c r="Y206" s="160"/>
      <c r="Z206" s="8"/>
    </row>
    <row r="207" spans="1:26" x14ac:dyDescent="0.25">
      <c r="A207" s="60"/>
      <c r="B207" s="60"/>
      <c r="I207" s="8"/>
      <c r="J207" s="35"/>
      <c r="K207" s="35"/>
      <c r="L207" s="35"/>
      <c r="M207" s="35"/>
      <c r="N207" s="35"/>
      <c r="O207" s="151"/>
      <c r="P207" s="8"/>
      <c r="Q207" s="8"/>
      <c r="R207" s="8"/>
      <c r="S207" s="8"/>
      <c r="T207" s="8"/>
      <c r="U207" s="8"/>
      <c r="V207" s="160"/>
      <c r="W207" s="160"/>
      <c r="X207" s="160"/>
      <c r="Y207" s="160"/>
      <c r="Z207" s="8"/>
    </row>
    <row r="208" spans="1:26" x14ac:dyDescent="0.25">
      <c r="A208" s="60"/>
      <c r="B208" s="60"/>
      <c r="I208" s="8"/>
      <c r="J208" s="35"/>
      <c r="K208" s="35"/>
      <c r="L208" s="35"/>
      <c r="M208" s="35"/>
      <c r="N208" s="35"/>
      <c r="O208" s="151"/>
      <c r="P208" s="8"/>
      <c r="Q208" s="8"/>
      <c r="R208" s="8"/>
      <c r="S208" s="8"/>
      <c r="T208" s="8"/>
      <c r="U208" s="8"/>
      <c r="V208" s="160"/>
      <c r="W208" s="160"/>
      <c r="X208" s="160"/>
      <c r="Y208" s="160"/>
      <c r="Z208" s="8"/>
    </row>
    <row r="209" spans="1:26" x14ac:dyDescent="0.25">
      <c r="J209" s="37"/>
      <c r="K209" s="37"/>
      <c r="L209" s="37"/>
      <c r="M209" s="37"/>
      <c r="N209" s="37"/>
    </row>
    <row r="210" spans="1:26" x14ac:dyDescent="0.25">
      <c r="J210" s="37"/>
      <c r="K210" s="37"/>
      <c r="L210" s="37"/>
      <c r="M210" s="37"/>
      <c r="N210" s="37"/>
    </row>
    <row r="211" spans="1:26" x14ac:dyDescent="0.25">
      <c r="J211" s="37"/>
      <c r="K211" s="37"/>
      <c r="L211" s="37"/>
      <c r="M211" s="37"/>
      <c r="N211" s="37"/>
      <c r="O211"/>
      <c r="P211"/>
      <c r="Q211"/>
      <c r="R211"/>
      <c r="S211"/>
      <c r="T211"/>
      <c r="U211"/>
      <c r="V211"/>
      <c r="W211"/>
      <c r="X211"/>
      <c r="Y211"/>
      <c r="Z211"/>
    </row>
    <row r="212" spans="1:26" x14ac:dyDescent="0.25">
      <c r="J212" s="37"/>
      <c r="K212" s="37"/>
      <c r="L212" s="37"/>
      <c r="M212" s="37"/>
      <c r="N212" s="37"/>
      <c r="O212"/>
      <c r="P212"/>
      <c r="Q212"/>
      <c r="R212"/>
      <c r="S212"/>
      <c r="T212"/>
      <c r="U212"/>
      <c r="V212"/>
      <c r="W212"/>
      <c r="X212"/>
      <c r="Y212"/>
      <c r="Z212"/>
    </row>
    <row r="213" spans="1:26" x14ac:dyDescent="0.25">
      <c r="J213" s="37"/>
      <c r="K213" s="37"/>
      <c r="L213" s="37"/>
      <c r="M213" s="37"/>
      <c r="N213" s="37"/>
      <c r="O213"/>
      <c r="P213"/>
      <c r="Q213"/>
      <c r="R213"/>
      <c r="S213"/>
      <c r="T213"/>
      <c r="U213"/>
      <c r="V213"/>
      <c r="W213"/>
      <c r="X213"/>
      <c r="Y213"/>
      <c r="Z213"/>
    </row>
    <row r="214" spans="1:26" x14ac:dyDescent="0.25">
      <c r="H214" s="2"/>
      <c r="J214" s="37"/>
      <c r="K214" s="37"/>
      <c r="L214" s="37"/>
      <c r="M214" s="37"/>
      <c r="N214" s="37"/>
      <c r="O214"/>
      <c r="P214"/>
      <c r="Q214"/>
      <c r="R214"/>
      <c r="S214"/>
      <c r="T214"/>
      <c r="U214"/>
      <c r="V214"/>
      <c r="W214"/>
      <c r="X214"/>
      <c r="Y214"/>
      <c r="Z214"/>
    </row>
    <row r="215" spans="1:26" x14ac:dyDescent="0.25">
      <c r="H215" s="2"/>
      <c r="J215" s="37"/>
      <c r="K215" s="37"/>
      <c r="L215" s="37"/>
      <c r="M215" s="37"/>
      <c r="N215" s="37"/>
      <c r="O215"/>
      <c r="P215"/>
      <c r="Q215"/>
      <c r="R215"/>
      <c r="S215"/>
      <c r="T215"/>
      <c r="U215"/>
      <c r="V215"/>
      <c r="W215"/>
      <c r="X215"/>
      <c r="Y215"/>
      <c r="Z215"/>
    </row>
    <row r="216" spans="1:26" x14ac:dyDescent="0.25">
      <c r="H216" s="2"/>
      <c r="J216" s="37"/>
      <c r="K216" s="37"/>
      <c r="L216" s="37"/>
      <c r="M216" s="37"/>
      <c r="N216" s="37"/>
      <c r="O216"/>
      <c r="P216"/>
      <c r="Q216"/>
      <c r="R216"/>
      <c r="S216"/>
      <c r="T216"/>
      <c r="U216"/>
      <c r="V216"/>
      <c r="W216"/>
      <c r="X216"/>
      <c r="Y216"/>
      <c r="Z216"/>
    </row>
    <row r="217" spans="1:26" x14ac:dyDescent="0.25">
      <c r="H217" s="2"/>
      <c r="J217" s="37"/>
      <c r="K217" s="37"/>
      <c r="L217" s="37"/>
      <c r="M217" s="37"/>
      <c r="N217" s="37"/>
      <c r="O217"/>
      <c r="P217"/>
      <c r="Q217"/>
      <c r="R217"/>
      <c r="S217"/>
      <c r="T217"/>
      <c r="U217"/>
      <c r="V217"/>
      <c r="W217"/>
      <c r="X217"/>
      <c r="Y217"/>
      <c r="Z217"/>
    </row>
    <row r="218" spans="1:26" x14ac:dyDescent="0.25">
      <c r="H218" s="2"/>
      <c r="J218" s="37"/>
      <c r="K218" s="37"/>
      <c r="L218" s="37"/>
      <c r="M218" s="37"/>
      <c r="N218" s="37"/>
      <c r="O218"/>
      <c r="P218"/>
      <c r="Q218"/>
      <c r="R218"/>
      <c r="S218"/>
      <c r="T218"/>
      <c r="U218"/>
      <c r="V218"/>
      <c r="W218"/>
      <c r="X218"/>
      <c r="Y218"/>
      <c r="Z218"/>
    </row>
    <row r="219" spans="1:26" x14ac:dyDescent="0.25">
      <c r="H219" s="2"/>
      <c r="J219" s="37"/>
      <c r="K219" s="37"/>
      <c r="L219" s="37"/>
      <c r="M219" s="37"/>
      <c r="N219" s="37"/>
      <c r="O219"/>
      <c r="P219"/>
      <c r="Q219"/>
      <c r="R219"/>
      <c r="S219"/>
      <c r="T219"/>
      <c r="U219"/>
      <c r="V219"/>
      <c r="W219"/>
      <c r="X219"/>
      <c r="Y219"/>
      <c r="Z219"/>
    </row>
    <row r="220" spans="1:26" x14ac:dyDescent="0.25">
      <c r="H220" s="2"/>
      <c r="J220" s="37"/>
      <c r="K220" s="37"/>
      <c r="L220" s="37"/>
      <c r="M220" s="37"/>
      <c r="N220" s="37"/>
      <c r="O220"/>
      <c r="P220"/>
      <c r="Q220"/>
      <c r="R220"/>
      <c r="S220"/>
      <c r="T220"/>
      <c r="U220"/>
      <c r="V220"/>
      <c r="W220"/>
      <c r="X220"/>
      <c r="Y220"/>
      <c r="Z220"/>
    </row>
    <row r="221" spans="1:26" x14ac:dyDescent="0.25">
      <c r="H221" s="2"/>
      <c r="J221" s="37"/>
      <c r="K221" s="37"/>
      <c r="L221" s="37"/>
      <c r="M221" s="37"/>
      <c r="N221" s="37"/>
      <c r="O221"/>
      <c r="P221"/>
      <c r="Q221"/>
      <c r="R221"/>
      <c r="S221"/>
      <c r="T221"/>
      <c r="U221"/>
      <c r="V221"/>
      <c r="W221"/>
      <c r="X221"/>
      <c r="Y221"/>
      <c r="Z221"/>
    </row>
    <row r="222" spans="1:26" x14ac:dyDescent="0.25">
      <c r="H222" s="2"/>
      <c r="J222" s="37"/>
      <c r="K222" s="37"/>
      <c r="L222" s="37"/>
      <c r="M222" s="37"/>
      <c r="N222" s="37"/>
      <c r="O222"/>
      <c r="P222"/>
      <c r="Q222"/>
      <c r="R222"/>
      <c r="S222"/>
      <c r="T222"/>
      <c r="U222"/>
      <c r="V222"/>
      <c r="W222"/>
      <c r="X222"/>
      <c r="Y222"/>
      <c r="Z222"/>
    </row>
    <row r="223" spans="1:26" x14ac:dyDescent="0.25">
      <c r="H223" s="2"/>
      <c r="J223" s="37"/>
      <c r="K223" s="37"/>
      <c r="L223" s="37"/>
      <c r="M223" s="37"/>
      <c r="N223" s="37"/>
      <c r="O223"/>
      <c r="P223"/>
      <c r="Q223"/>
      <c r="R223"/>
      <c r="S223"/>
      <c r="T223"/>
      <c r="U223"/>
      <c r="V223"/>
      <c r="W223"/>
      <c r="X223"/>
      <c r="Y223"/>
      <c r="Z223"/>
    </row>
    <row r="224" spans="1:26" x14ac:dyDescent="0.25">
      <c r="A224" s="525"/>
      <c r="B224" s="525"/>
      <c r="H224" s="2"/>
      <c r="J224" s="37"/>
      <c r="K224" s="37"/>
      <c r="L224" s="37"/>
      <c r="M224" s="37"/>
      <c r="N224" s="37"/>
      <c r="O224"/>
      <c r="P224"/>
      <c r="Q224"/>
      <c r="R224"/>
      <c r="S224"/>
      <c r="T224"/>
      <c r="U224"/>
      <c r="V224"/>
      <c r="W224"/>
      <c r="X224"/>
      <c r="Y224"/>
      <c r="Z224"/>
    </row>
    <row r="225" spans="1:26" x14ac:dyDescent="0.25">
      <c r="A225" s="525"/>
      <c r="B225" s="525"/>
      <c r="H225" s="2"/>
      <c r="J225" s="37"/>
      <c r="K225" s="37"/>
      <c r="L225" s="37"/>
      <c r="M225" s="37"/>
      <c r="N225" s="37"/>
      <c r="O225"/>
      <c r="P225"/>
      <c r="Q225"/>
      <c r="R225"/>
      <c r="S225"/>
      <c r="T225"/>
      <c r="U225"/>
      <c r="V225"/>
      <c r="W225"/>
      <c r="X225"/>
      <c r="Y225"/>
      <c r="Z225"/>
    </row>
    <row r="226" spans="1:26" x14ac:dyDescent="0.25">
      <c r="A226" s="525"/>
      <c r="B226" s="525"/>
      <c r="H226" s="2"/>
      <c r="J226" s="37"/>
      <c r="K226" s="37"/>
      <c r="L226" s="37"/>
      <c r="M226" s="37"/>
      <c r="N226" s="37"/>
      <c r="O226"/>
      <c r="P226"/>
      <c r="Q226"/>
      <c r="R226"/>
      <c r="S226"/>
      <c r="T226"/>
      <c r="U226"/>
      <c r="V226"/>
      <c r="W226"/>
      <c r="X226"/>
      <c r="Y226"/>
      <c r="Z226"/>
    </row>
    <row r="227" spans="1:26" x14ac:dyDescent="0.25">
      <c r="A227" s="525"/>
      <c r="B227" s="525"/>
      <c r="H227" s="2"/>
      <c r="J227" s="37"/>
      <c r="K227" s="37"/>
      <c r="L227" s="37"/>
      <c r="M227" s="37"/>
      <c r="N227" s="37"/>
      <c r="O227"/>
      <c r="P227"/>
      <c r="Q227"/>
      <c r="R227"/>
      <c r="S227"/>
      <c r="T227"/>
      <c r="U227"/>
      <c r="V227"/>
      <c r="W227"/>
      <c r="X227"/>
      <c r="Y227"/>
      <c r="Z227"/>
    </row>
    <row r="228" spans="1:26" x14ac:dyDescent="0.25">
      <c r="A228" s="525"/>
      <c r="B228" s="525"/>
      <c r="H228" s="2"/>
      <c r="J228" s="37"/>
      <c r="K228" s="37"/>
      <c r="L228" s="37"/>
      <c r="M228" s="37"/>
      <c r="N228" s="37"/>
      <c r="O228"/>
      <c r="P228"/>
      <c r="Q228"/>
      <c r="R228"/>
      <c r="S228"/>
      <c r="T228"/>
      <c r="U228"/>
      <c r="V228"/>
      <c r="W228"/>
      <c r="X228"/>
      <c r="Y228"/>
      <c r="Z228"/>
    </row>
    <row r="229" spans="1:26" x14ac:dyDescent="0.25">
      <c r="A229" s="525"/>
      <c r="B229" s="525"/>
      <c r="H229" s="2"/>
      <c r="J229" s="37"/>
      <c r="K229" s="37"/>
      <c r="L229" s="37"/>
      <c r="M229" s="37"/>
      <c r="N229" s="37"/>
      <c r="O229"/>
      <c r="P229"/>
      <c r="Q229"/>
      <c r="R229"/>
      <c r="S229"/>
      <c r="T229"/>
      <c r="U229"/>
      <c r="V229"/>
      <c r="W229"/>
      <c r="X229"/>
      <c r="Y229"/>
      <c r="Z229"/>
    </row>
    <row r="230" spans="1:26" x14ac:dyDescent="0.25">
      <c r="A230" s="525"/>
      <c r="B230" s="525"/>
      <c r="H230" s="2"/>
      <c r="J230" s="37"/>
      <c r="K230" s="37"/>
      <c r="L230" s="37"/>
      <c r="M230" s="37"/>
      <c r="N230" s="37"/>
      <c r="O230"/>
      <c r="P230"/>
      <c r="Q230"/>
      <c r="R230"/>
      <c r="S230"/>
      <c r="T230"/>
      <c r="U230"/>
      <c r="V230"/>
      <c r="W230"/>
      <c r="X230"/>
      <c r="Y230"/>
      <c r="Z230"/>
    </row>
    <row r="231" spans="1:26" x14ac:dyDescent="0.25">
      <c r="A231" s="525"/>
      <c r="B231" s="525"/>
      <c r="H231" s="2"/>
      <c r="J231" s="37"/>
      <c r="K231" s="37"/>
      <c r="L231" s="37"/>
      <c r="M231" s="37"/>
      <c r="N231" s="37"/>
      <c r="O231"/>
      <c r="P231"/>
      <c r="Q231"/>
      <c r="R231"/>
      <c r="S231"/>
      <c r="T231"/>
      <c r="U231"/>
      <c r="V231"/>
      <c r="W231"/>
      <c r="X231"/>
      <c r="Y231"/>
      <c r="Z231"/>
    </row>
    <row r="232" spans="1:26" x14ac:dyDescent="0.25">
      <c r="A232" s="525"/>
      <c r="B232" s="525"/>
      <c r="H232" s="2"/>
      <c r="J232" s="37"/>
      <c r="K232" s="37"/>
      <c r="L232" s="37"/>
      <c r="M232" s="37"/>
      <c r="N232" s="37"/>
      <c r="O232"/>
      <c r="P232"/>
      <c r="Q232"/>
      <c r="R232"/>
      <c r="S232"/>
      <c r="T232"/>
      <c r="U232"/>
      <c r="V232"/>
      <c r="W232"/>
      <c r="X232"/>
      <c r="Y232"/>
      <c r="Z232"/>
    </row>
    <row r="233" spans="1:26" x14ac:dyDescent="0.25">
      <c r="A233" s="525"/>
      <c r="B233" s="525"/>
      <c r="H233" s="2"/>
      <c r="J233" s="37"/>
      <c r="K233" s="37"/>
      <c r="L233" s="37"/>
      <c r="M233" s="37"/>
      <c r="N233" s="37"/>
      <c r="O233"/>
      <c r="P233"/>
      <c r="Q233"/>
      <c r="R233"/>
      <c r="S233"/>
      <c r="T233"/>
      <c r="U233"/>
      <c r="V233"/>
      <c r="W233"/>
      <c r="X233"/>
      <c r="Y233"/>
      <c r="Z233"/>
    </row>
    <row r="234" spans="1:26" x14ac:dyDescent="0.25">
      <c r="A234" s="525"/>
      <c r="B234" s="525"/>
      <c r="H234" s="2"/>
      <c r="J234" s="37"/>
      <c r="K234" s="37"/>
      <c r="L234" s="37"/>
      <c r="M234" s="37"/>
      <c r="N234" s="37"/>
      <c r="O234"/>
      <c r="P234"/>
      <c r="Q234"/>
      <c r="R234"/>
      <c r="S234"/>
      <c r="T234"/>
      <c r="U234"/>
      <c r="V234"/>
      <c r="W234"/>
      <c r="X234"/>
      <c r="Y234"/>
      <c r="Z234"/>
    </row>
    <row r="235" spans="1:26" x14ac:dyDescent="0.25">
      <c r="A235" s="525"/>
      <c r="B235" s="525"/>
      <c r="H235" s="2"/>
      <c r="J235" s="37"/>
      <c r="K235" s="37"/>
      <c r="L235" s="37"/>
      <c r="M235" s="37"/>
      <c r="N235" s="37"/>
      <c r="O235"/>
      <c r="P235"/>
      <c r="Q235"/>
      <c r="R235"/>
      <c r="S235"/>
      <c r="T235"/>
      <c r="U235"/>
      <c r="V235"/>
      <c r="W235"/>
      <c r="X235"/>
      <c r="Y235"/>
      <c r="Z235"/>
    </row>
    <row r="236" spans="1:26" x14ac:dyDescent="0.25">
      <c r="A236" s="525"/>
      <c r="B236" s="525"/>
      <c r="H236" s="2"/>
      <c r="J236" s="37"/>
      <c r="K236" s="37"/>
      <c r="L236" s="37"/>
      <c r="M236" s="37"/>
      <c r="N236" s="37"/>
      <c r="O236"/>
      <c r="P236"/>
      <c r="Q236"/>
      <c r="R236"/>
      <c r="S236"/>
      <c r="T236"/>
      <c r="U236"/>
      <c r="V236"/>
      <c r="W236"/>
      <c r="X236"/>
      <c r="Y236"/>
      <c r="Z236"/>
    </row>
    <row r="237" spans="1:26" x14ac:dyDescent="0.25">
      <c r="A237" s="525"/>
      <c r="B237" s="525"/>
      <c r="H237" s="2"/>
      <c r="J237" s="37"/>
      <c r="K237" s="37"/>
      <c r="L237" s="37"/>
      <c r="M237" s="37"/>
      <c r="N237" s="37"/>
      <c r="O237"/>
      <c r="P237"/>
      <c r="Q237"/>
      <c r="R237"/>
      <c r="S237"/>
      <c r="T237"/>
      <c r="U237"/>
      <c r="V237"/>
      <c r="W237"/>
      <c r="X237"/>
      <c r="Y237"/>
      <c r="Z237"/>
    </row>
    <row r="238" spans="1:26" x14ac:dyDescent="0.25">
      <c r="A238" s="525"/>
      <c r="B238" s="525"/>
      <c r="H238" s="2"/>
      <c r="J238" s="37"/>
      <c r="K238" s="37"/>
      <c r="L238" s="37"/>
      <c r="M238" s="37"/>
      <c r="N238" s="37"/>
      <c r="O238"/>
      <c r="P238"/>
      <c r="Q238"/>
      <c r="R238"/>
      <c r="S238"/>
      <c r="T238"/>
      <c r="U238"/>
      <c r="V238"/>
      <c r="W238"/>
      <c r="X238"/>
      <c r="Y238"/>
      <c r="Z238"/>
    </row>
    <row r="239" spans="1:26" x14ac:dyDescent="0.25">
      <c r="A239" s="525"/>
      <c r="B239" s="525"/>
      <c r="H239" s="2"/>
      <c r="J239" s="37"/>
      <c r="K239" s="37"/>
      <c r="L239" s="37"/>
      <c r="M239" s="37"/>
      <c r="N239" s="37"/>
      <c r="O239"/>
      <c r="P239"/>
      <c r="Q239"/>
      <c r="R239"/>
      <c r="S239"/>
      <c r="T239"/>
      <c r="U239"/>
      <c r="V239"/>
      <c r="W239"/>
      <c r="X239"/>
      <c r="Y239"/>
      <c r="Z239"/>
    </row>
    <row r="240" spans="1:26" x14ac:dyDescent="0.25">
      <c r="A240" s="525"/>
      <c r="B240" s="525"/>
      <c r="H240" s="2"/>
      <c r="J240" s="37"/>
      <c r="K240" s="37"/>
      <c r="L240" s="37"/>
      <c r="M240" s="37"/>
      <c r="N240" s="37"/>
      <c r="O240"/>
      <c r="P240"/>
      <c r="Q240"/>
      <c r="R240"/>
      <c r="S240"/>
      <c r="T240"/>
      <c r="U240"/>
      <c r="V240"/>
      <c r="W240"/>
      <c r="X240"/>
      <c r="Y240"/>
      <c r="Z240"/>
    </row>
    <row r="241" spans="1:26" x14ac:dyDescent="0.25">
      <c r="A241" s="525"/>
      <c r="B241" s="525"/>
      <c r="H241" s="2"/>
      <c r="J241" s="37"/>
      <c r="K241" s="37"/>
      <c r="L241" s="37"/>
      <c r="M241" s="37"/>
      <c r="N241" s="37"/>
      <c r="O241"/>
      <c r="P241"/>
      <c r="Q241"/>
      <c r="R241"/>
      <c r="S241"/>
      <c r="T241"/>
      <c r="U241"/>
      <c r="V241"/>
      <c r="W241"/>
      <c r="X241"/>
      <c r="Y241"/>
      <c r="Z241"/>
    </row>
    <row r="242" spans="1:26" x14ac:dyDescent="0.25">
      <c r="A242" s="525"/>
      <c r="B242" s="525"/>
      <c r="H242" s="2"/>
      <c r="J242" s="37"/>
      <c r="K242" s="37"/>
      <c r="L242" s="37"/>
      <c r="M242" s="37"/>
      <c r="N242" s="37"/>
      <c r="O242"/>
      <c r="P242"/>
      <c r="Q242"/>
      <c r="R242"/>
      <c r="S242"/>
      <c r="T242"/>
      <c r="U242"/>
      <c r="V242"/>
      <c r="W242"/>
      <c r="X242"/>
      <c r="Y242"/>
      <c r="Z242"/>
    </row>
    <row r="243" spans="1:26" x14ac:dyDescent="0.25">
      <c r="A243" s="525"/>
      <c r="B243" s="525"/>
      <c r="H243" s="2"/>
      <c r="J243" s="37"/>
      <c r="K243" s="37"/>
      <c r="L243" s="37"/>
      <c r="M243" s="37"/>
      <c r="N243" s="37"/>
      <c r="O243"/>
      <c r="P243"/>
      <c r="Q243"/>
      <c r="R243"/>
      <c r="S243"/>
      <c r="T243"/>
      <c r="U243"/>
      <c r="V243"/>
      <c r="W243"/>
      <c r="X243"/>
      <c r="Y243"/>
      <c r="Z243"/>
    </row>
    <row r="244" spans="1:26" x14ac:dyDescent="0.25">
      <c r="A244" s="525"/>
      <c r="B244" s="525"/>
      <c r="H244" s="2"/>
      <c r="J244" s="37"/>
      <c r="K244" s="37"/>
      <c r="L244" s="37"/>
      <c r="M244" s="37"/>
      <c r="N244" s="37"/>
      <c r="O244"/>
      <c r="P244"/>
      <c r="Q244"/>
      <c r="R244"/>
      <c r="S244"/>
      <c r="T244"/>
      <c r="U244"/>
      <c r="V244"/>
      <c r="W244"/>
      <c r="X244"/>
      <c r="Y244"/>
      <c r="Z244"/>
    </row>
    <row r="245" spans="1:26" x14ac:dyDescent="0.25">
      <c r="A245" s="525"/>
      <c r="B245" s="525"/>
      <c r="J245" s="37"/>
      <c r="K245" s="37"/>
      <c r="L245" s="37"/>
      <c r="M245" s="37"/>
      <c r="N245" s="37"/>
      <c r="O245"/>
      <c r="P245"/>
      <c r="Q245"/>
      <c r="R245"/>
      <c r="S245"/>
      <c r="T245"/>
      <c r="U245"/>
      <c r="V245"/>
      <c r="W245"/>
      <c r="X245"/>
      <c r="Y245"/>
      <c r="Z245"/>
    </row>
    <row r="246" spans="1:26" x14ac:dyDescent="0.25">
      <c r="A246" s="525"/>
      <c r="B246" s="525"/>
      <c r="J246" s="37"/>
      <c r="K246" s="37"/>
      <c r="L246" s="37"/>
      <c r="M246" s="37"/>
      <c r="N246" s="37"/>
      <c r="O246"/>
      <c r="P246"/>
      <c r="Q246"/>
      <c r="R246"/>
      <c r="S246"/>
      <c r="T246"/>
      <c r="U246"/>
      <c r="V246"/>
      <c r="W246"/>
      <c r="X246"/>
      <c r="Y246"/>
      <c r="Z246"/>
    </row>
  </sheetData>
  <autoFilter ref="A136:Z160">
    <filterColumn colId="5">
      <filters>
        <filter val="MK40 2NT"/>
        <filter val="MK40 2NU"/>
      </filters>
    </filterColumn>
  </autoFilter>
  <mergeCells count="2">
    <mergeCell ref="A1:J1"/>
    <mergeCell ref="I118:I120"/>
  </mergeCells>
  <conditionalFormatting sqref="Q139:R142 P130">
    <cfRule type="cellIs" priority="2" stopIfTrue="1" operator="equal">
      <formula>"yes"</formula>
    </cfRule>
  </conditionalFormatting>
  <conditionalFormatting sqref="P144">
    <cfRule type="cellIs" priority="1" stopIfTrue="1" operator="equal">
      <formula>"yes"</formula>
    </cfRule>
  </conditionalFormatting>
  <hyperlinks>
    <hyperlink ref="O150" r:id="rId1"/>
    <hyperlink ref="G12:G13" r:id="rId2" display="MILE END SITE"/>
    <hyperlink ref="G6:G11" r:id="rId3" display="MILE END SITE"/>
    <hyperlink ref="G17" r:id="rId4"/>
    <hyperlink ref="U150" r:id="rId5"/>
    <hyperlink ref="G19" r:id="rId6"/>
    <hyperlink ref="G14" r:id="rId7"/>
    <hyperlink ref="G15" r:id="rId8"/>
    <hyperlink ref="G18" r:id="rId9"/>
    <hyperlink ref="G20" r:id="rId10"/>
    <hyperlink ref="G21" r:id="rId11"/>
    <hyperlink ref="G27" r:id="rId12"/>
    <hyperlink ref="G28" r:id="rId13"/>
    <hyperlink ref="G29" r:id="rId14"/>
    <hyperlink ref="G30" r:id="rId15"/>
    <hyperlink ref="G31" r:id="rId16"/>
    <hyperlink ref="G32" r:id="rId17"/>
    <hyperlink ref="G33" r:id="rId18"/>
    <hyperlink ref="G26" r:id="rId19" display="City Hackney Sites"/>
    <hyperlink ref="G35" r:id="rId20"/>
    <hyperlink ref="G40" r:id="rId21"/>
    <hyperlink ref="G41" r:id="rId22"/>
    <hyperlink ref="G42" r:id="rId23"/>
    <hyperlink ref="G43" r:id="rId24"/>
    <hyperlink ref="G44" r:id="rId25"/>
    <hyperlink ref="G45" r:id="rId26"/>
    <hyperlink ref="G46" r:id="rId27"/>
    <hyperlink ref="G48" r:id="rId28"/>
    <hyperlink ref="G49" r:id="rId29"/>
    <hyperlink ref="G50" r:id="rId30"/>
    <hyperlink ref="G51" r:id="rId31"/>
    <hyperlink ref="G52" r:id="rId32"/>
    <hyperlink ref="G53" r:id="rId33"/>
    <hyperlink ref="G54" r:id="rId34"/>
    <hyperlink ref="G55" r:id="rId35"/>
    <hyperlink ref="G56" r:id="rId36"/>
    <hyperlink ref="G57" r:id="rId37"/>
    <hyperlink ref="G58" r:id="rId38"/>
    <hyperlink ref="G59" r:id="rId39"/>
    <hyperlink ref="G64" r:id="rId40"/>
    <hyperlink ref="G65:G70" r:id="rId41" display="Forensic Sites"/>
    <hyperlink ref="G71" r:id="rId42"/>
    <hyperlink ref="G76" r:id="rId43"/>
    <hyperlink ref="G77" r:id="rId44"/>
    <hyperlink ref="G79" r:id="rId45"/>
    <hyperlink ref="G80" r:id="rId46"/>
    <hyperlink ref="G81" r:id="rId47"/>
    <hyperlink ref="G82" r:id="rId48"/>
    <hyperlink ref="G83" r:id="rId49"/>
    <hyperlink ref="G84" r:id="rId50"/>
    <hyperlink ref="G87" r:id="rId51"/>
    <hyperlink ref="G85" r:id="rId52"/>
    <hyperlink ref="G92" r:id="rId53"/>
    <hyperlink ref="G93" r:id="rId54"/>
    <hyperlink ref="G94" r:id="rId55"/>
    <hyperlink ref="G95" r:id="rId56"/>
    <hyperlink ref="G96" r:id="rId57"/>
    <hyperlink ref="G97" r:id="rId58"/>
    <hyperlink ref="G98" r:id="rId59"/>
    <hyperlink ref="G99" r:id="rId60"/>
    <hyperlink ref="G100" r:id="rId61"/>
    <hyperlink ref="G101" r:id="rId62"/>
    <hyperlink ref="G102" r:id="rId63"/>
    <hyperlink ref="G107" r:id="rId64"/>
    <hyperlink ref="G109" r:id="rId65"/>
    <hyperlink ref="G110" r:id="rId66"/>
    <hyperlink ref="G111" r:id="rId67"/>
    <hyperlink ref="G113" r:id="rId68"/>
    <hyperlink ref="G114" r:id="rId69"/>
    <hyperlink ref="G115" r:id="rId70"/>
    <hyperlink ref="G116" r:id="rId71"/>
    <hyperlink ref="G117" r:id="rId72"/>
    <hyperlink ref="G118" r:id="rId73"/>
    <hyperlink ref="G119" r:id="rId74"/>
    <hyperlink ref="G120" r:id="rId75"/>
    <hyperlink ref="G122" r:id="rId76"/>
    <hyperlink ref="G130" r:id="rId77"/>
    <hyperlink ref="G131" r:id="rId78"/>
    <hyperlink ref="G132" r:id="rId79"/>
    <hyperlink ref="G133" r:id="rId80"/>
    <hyperlink ref="G134" r:id="rId81"/>
    <hyperlink ref="G135" r:id="rId82"/>
    <hyperlink ref="G136" r:id="rId83"/>
    <hyperlink ref="G137" r:id="rId84"/>
    <hyperlink ref="G139" r:id="rId85"/>
    <hyperlink ref="G142" r:id="rId86"/>
    <hyperlink ref="G143" r:id="rId87"/>
    <hyperlink ref="G140" r:id="rId88"/>
    <hyperlink ref="G141" r:id="rId89"/>
    <hyperlink ref="G144" r:id="rId90"/>
    <hyperlink ref="G145" r:id="rId91"/>
    <hyperlink ref="G146" r:id="rId92"/>
    <hyperlink ref="G148" r:id="rId93"/>
    <hyperlink ref="G149" r:id="rId94"/>
    <hyperlink ref="G150" r:id="rId95"/>
    <hyperlink ref="G151" r:id="rId96"/>
    <hyperlink ref="G152" r:id="rId97"/>
    <hyperlink ref="G153" r:id="rId98"/>
    <hyperlink ref="G154" r:id="rId99"/>
    <hyperlink ref="G155" r:id="rId100"/>
    <hyperlink ref="G159" r:id="rId101"/>
    <hyperlink ref="G156" r:id="rId102"/>
    <hyperlink ref="G157" r:id="rId103"/>
    <hyperlink ref="G158" r:id="rId104"/>
    <hyperlink ref="G34" r:id="rId105"/>
    <hyperlink ref="M58" r:id="rId106"/>
    <hyperlink ref="M50" r:id="rId107"/>
    <hyperlink ref="M53" r:id="rId108"/>
    <hyperlink ref="M48" r:id="rId109"/>
    <hyperlink ref="M49" r:id="rId110"/>
    <hyperlink ref="M54" r:id="rId111"/>
    <hyperlink ref="M10" r:id="rId112"/>
    <hyperlink ref="M64" r:id="rId113"/>
    <hyperlink ref="M66" r:id="rId114"/>
    <hyperlink ref="M67" r:id="rId115"/>
    <hyperlink ref="M68" r:id="rId116"/>
    <hyperlink ref="M69" r:id="rId117"/>
    <hyperlink ref="M70" r:id="rId118"/>
    <hyperlink ref="M71" r:id="rId119"/>
    <hyperlink ref="M18" r:id="rId120"/>
    <hyperlink ref="M45" r:id="rId121"/>
    <hyperlink ref="M20" r:id="rId122"/>
    <hyperlink ref="M55" r:id="rId123"/>
    <hyperlink ref="M56" r:id="rId124"/>
    <hyperlink ref="M40" r:id="rId125"/>
    <hyperlink ref="M41:M42" r:id="rId126" display="Click Here"/>
    <hyperlink ref="M43" r:id="rId127"/>
    <hyperlink ref="M59" r:id="rId128"/>
    <hyperlink ref="M14" r:id="rId129"/>
    <hyperlink ref="M46" r:id="rId130"/>
    <hyperlink ref="M6" r:id="rId131"/>
    <hyperlink ref="M7:M9" r:id="rId132" display="Click Here"/>
    <hyperlink ref="M11:M13" r:id="rId133" display="Click Here"/>
    <hyperlink ref="M17" r:id="rId134"/>
    <hyperlink ref="M21" r:id="rId135"/>
    <hyperlink ref="M57" r:id="rId136"/>
    <hyperlink ref="M44" r:id="rId137"/>
    <hyperlink ref="M76" r:id="rId138"/>
    <hyperlink ref="M110" r:id="rId139"/>
    <hyperlink ref="M107" r:id="rId140"/>
    <hyperlink ref="G124" r:id="rId141"/>
    <hyperlink ref="G78" r:id="rId142"/>
    <hyperlink ref="M101" r:id="rId143"/>
    <hyperlink ref="M95" r:id="rId144"/>
    <hyperlink ref="M98" r:id="rId145"/>
    <hyperlink ref="M92" r:id="rId146"/>
    <hyperlink ref="M96" r:id="rId147"/>
    <hyperlink ref="M93" r:id="rId148"/>
    <hyperlink ref="M94" r:id="rId149"/>
    <hyperlink ref="M97" r:id="rId150"/>
    <hyperlink ref="M99" r:id="rId151"/>
    <hyperlink ref="M100" r:id="rId152"/>
    <hyperlink ref="M102" r:id="rId153"/>
    <hyperlink ref="M16" r:id="rId154"/>
    <hyperlink ref="M27" r:id="rId155"/>
    <hyperlink ref="M26" r:id="rId156"/>
    <hyperlink ref="M28" r:id="rId157"/>
    <hyperlink ref="M33" r:id="rId158"/>
    <hyperlink ref="M30" r:id="rId159"/>
    <hyperlink ref="M35" r:id="rId160"/>
    <hyperlink ref="M29" r:id="rId161"/>
    <hyperlink ref="M31" r:id="rId162"/>
    <hyperlink ref="M32" r:id="rId163"/>
    <hyperlink ref="M34" r:id="rId164"/>
  </hyperlinks>
  <pageMargins left="0.7" right="0.7" top="0.75" bottom="0.75" header="0.3" footer="0.3"/>
  <pageSetup paperSize="9" orientation="portrait" horizontalDpi="90" verticalDpi="90" r:id="rId165"/>
  <legacyDrawing r:id="rId166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245"/>
  <sheetViews>
    <sheetView topLeftCell="A86" workbookViewId="0">
      <selection activeCell="A29" sqref="A29"/>
    </sheetView>
  </sheetViews>
  <sheetFormatPr defaultRowHeight="15" x14ac:dyDescent="0.25"/>
  <cols>
    <col min="1" max="1" width="8.5703125" style="59" customWidth="1"/>
    <col min="2" max="2" width="4.42578125" style="59" customWidth="1"/>
    <col min="3" max="3" width="93.140625" style="2" customWidth="1"/>
    <col min="4" max="4" width="79.42578125" style="2" customWidth="1"/>
    <col min="5" max="5" width="20.140625" style="2" customWidth="1"/>
  </cols>
  <sheetData>
    <row r="1" spans="1:5" x14ac:dyDescent="0.25">
      <c r="A1"/>
      <c r="B1"/>
      <c r="C1"/>
      <c r="D1"/>
      <c r="E1"/>
    </row>
    <row r="2" spans="1:5" ht="26.25" x14ac:dyDescent="0.4">
      <c r="A2" s="588"/>
      <c r="B2" s="727"/>
      <c r="C2" s="727"/>
      <c r="D2" s="727"/>
      <c r="E2" s="727"/>
    </row>
    <row r="3" spans="1:5" x14ac:dyDescent="0.25">
      <c r="A3" s="57"/>
      <c r="B3" s="57"/>
    </row>
    <row r="4" spans="1:5" ht="21" x14ac:dyDescent="0.35">
      <c r="A4" s="605"/>
      <c r="B4" s="537"/>
      <c r="C4" s="537" t="s">
        <v>202</v>
      </c>
      <c r="D4" s="537"/>
      <c r="E4" s="537"/>
    </row>
    <row r="5" spans="1:5" ht="15.75" x14ac:dyDescent="0.25">
      <c r="A5" s="589" t="s">
        <v>234</v>
      </c>
      <c r="B5" s="336"/>
      <c r="C5" s="589" t="s">
        <v>221</v>
      </c>
      <c r="D5" s="696" t="s">
        <v>977</v>
      </c>
      <c r="E5" s="696" t="s">
        <v>981</v>
      </c>
    </row>
    <row r="6" spans="1:5" ht="15.75" x14ac:dyDescent="0.25">
      <c r="A6" s="543">
        <v>166</v>
      </c>
      <c r="B6" s="551">
        <v>1</v>
      </c>
      <c r="C6" s="547" t="s">
        <v>958</v>
      </c>
      <c r="D6" s="701"/>
      <c r="E6" s="702"/>
    </row>
    <row r="7" spans="1:5" ht="15.75" x14ac:dyDescent="0.25">
      <c r="A7" s="544"/>
      <c r="B7" s="552"/>
      <c r="C7" s="548" t="s">
        <v>889</v>
      </c>
      <c r="D7" s="701"/>
      <c r="E7" s="702"/>
    </row>
    <row r="8" spans="1:5" ht="15.75" x14ac:dyDescent="0.25">
      <c r="A8" s="544"/>
      <c r="B8" s="552">
        <v>1</v>
      </c>
      <c r="C8" s="547" t="s">
        <v>15</v>
      </c>
      <c r="D8" s="701"/>
      <c r="E8" s="702"/>
    </row>
    <row r="9" spans="1:5" ht="15.75" x14ac:dyDescent="0.25">
      <c r="A9" s="545">
        <v>18</v>
      </c>
      <c r="B9" s="553">
        <v>1</v>
      </c>
      <c r="C9" s="547" t="s">
        <v>192</v>
      </c>
      <c r="D9" s="701"/>
      <c r="E9" s="702"/>
    </row>
    <row r="10" spans="1:5" ht="15.75" x14ac:dyDescent="0.25">
      <c r="A10" s="544"/>
      <c r="B10" s="552">
        <v>1</v>
      </c>
      <c r="C10" s="547" t="s">
        <v>19</v>
      </c>
      <c r="D10" s="743" t="s">
        <v>976</v>
      </c>
      <c r="E10" s="745" t="s">
        <v>978</v>
      </c>
    </row>
    <row r="11" spans="1:5" ht="15.75" x14ac:dyDescent="0.25">
      <c r="A11" s="544"/>
      <c r="B11" s="552">
        <v>1</v>
      </c>
      <c r="C11" s="547" t="s">
        <v>21</v>
      </c>
      <c r="D11" s="701"/>
      <c r="E11" s="702"/>
    </row>
    <row r="12" spans="1:5" ht="15.75" x14ac:dyDescent="0.25">
      <c r="A12" s="544"/>
      <c r="B12" s="552">
        <v>2</v>
      </c>
      <c r="C12" s="547" t="s">
        <v>23</v>
      </c>
      <c r="D12" s="701"/>
      <c r="E12" s="702"/>
    </row>
    <row r="13" spans="1:5" ht="15.75" x14ac:dyDescent="0.25">
      <c r="A13" s="544"/>
      <c r="B13" s="552">
        <v>1</v>
      </c>
      <c r="C13" s="547" t="s">
        <v>26</v>
      </c>
      <c r="D13" s="701"/>
      <c r="E13" s="702"/>
    </row>
    <row r="14" spans="1:5" ht="15.75" x14ac:dyDescent="0.25">
      <c r="A14" s="544"/>
      <c r="B14" s="552">
        <v>3</v>
      </c>
      <c r="C14" s="547" t="s">
        <v>862</v>
      </c>
      <c r="D14" s="701"/>
      <c r="E14" s="702"/>
    </row>
    <row r="15" spans="1:5" ht="15.75" x14ac:dyDescent="0.25">
      <c r="A15" s="544"/>
      <c r="B15" s="552">
        <v>4</v>
      </c>
      <c r="C15" s="547" t="s">
        <v>863</v>
      </c>
      <c r="D15" s="701"/>
      <c r="E15" s="702"/>
    </row>
    <row r="16" spans="1:5" ht="15.75" x14ac:dyDescent="0.25">
      <c r="A16" s="544"/>
      <c r="B16" s="552">
        <v>5</v>
      </c>
      <c r="C16" s="547" t="s">
        <v>864</v>
      </c>
      <c r="D16" s="743" t="s">
        <v>983</v>
      </c>
      <c r="E16" s="744" t="s">
        <v>982</v>
      </c>
    </row>
    <row r="17" spans="1:5" ht="15.75" x14ac:dyDescent="0.25">
      <c r="A17" s="544"/>
      <c r="B17" s="552">
        <v>6</v>
      </c>
      <c r="C17" s="547" t="s">
        <v>869</v>
      </c>
      <c r="D17" s="701"/>
      <c r="E17" s="702"/>
    </row>
    <row r="18" spans="1:5" ht="15.75" x14ac:dyDescent="0.25">
      <c r="A18" s="544"/>
      <c r="B18" s="552">
        <v>7</v>
      </c>
      <c r="C18" s="547" t="s">
        <v>865</v>
      </c>
      <c r="D18" s="701" t="s">
        <v>979</v>
      </c>
      <c r="E18" s="702" t="s">
        <v>980</v>
      </c>
    </row>
    <row r="19" spans="1:5" ht="15.75" x14ac:dyDescent="0.25">
      <c r="A19" s="544"/>
      <c r="B19" s="552">
        <v>8</v>
      </c>
      <c r="C19" s="547" t="s">
        <v>866</v>
      </c>
      <c r="D19" s="701"/>
      <c r="E19" s="702"/>
    </row>
    <row r="20" spans="1:5" ht="15.75" x14ac:dyDescent="0.25">
      <c r="A20" s="544"/>
      <c r="B20" s="552">
        <v>9</v>
      </c>
      <c r="C20" s="547" t="s">
        <v>868</v>
      </c>
      <c r="D20" s="701"/>
      <c r="E20" s="702"/>
    </row>
    <row r="21" spans="1:5" ht="15.75" x14ac:dyDescent="0.25">
      <c r="A21" s="546"/>
      <c r="B21" s="554">
        <v>10</v>
      </c>
      <c r="C21" s="549" t="s">
        <v>867</v>
      </c>
      <c r="D21" s="701"/>
      <c r="E21" s="702"/>
    </row>
    <row r="22" spans="1:5" ht="19.5" thickBot="1" x14ac:dyDescent="0.3">
      <c r="A22" s="591">
        <f>SUM(A6:A21)</f>
        <v>184</v>
      </c>
      <c r="B22" s="590"/>
      <c r="C22" s="555"/>
      <c r="D22" s="555"/>
      <c r="E22" s="555"/>
    </row>
    <row r="23" spans="1:5" ht="16.5" thickTop="1" x14ac:dyDescent="0.25">
      <c r="A23" s="356"/>
      <c r="B23" s="356"/>
      <c r="C23" s="357"/>
      <c r="D23" s="357"/>
      <c r="E23" s="357"/>
    </row>
    <row r="24" spans="1:5" ht="21" x14ac:dyDescent="0.35">
      <c r="A24" s="606"/>
      <c r="B24" s="580"/>
      <c r="C24" s="581" t="s">
        <v>203</v>
      </c>
      <c r="D24" s="581"/>
      <c r="E24" s="581"/>
    </row>
    <row r="25" spans="1:5" ht="15.75" x14ac:dyDescent="0.25">
      <c r="A25" s="592" t="s">
        <v>234</v>
      </c>
      <c r="B25" s="336"/>
      <c r="C25" s="589" t="s">
        <v>221</v>
      </c>
      <c r="D25" s="589"/>
      <c r="E25" s="589"/>
    </row>
    <row r="26" spans="1:5" ht="15.75" x14ac:dyDescent="0.25">
      <c r="A26" s="594">
        <v>117</v>
      </c>
      <c r="B26" s="599">
        <v>1</v>
      </c>
      <c r="C26" s="547" t="s">
        <v>56</v>
      </c>
      <c r="D26" s="701"/>
      <c r="E26" s="701"/>
    </row>
    <row r="27" spans="1:5" ht="15.75" x14ac:dyDescent="0.25">
      <c r="A27" s="594"/>
      <c r="B27" s="600">
        <v>2</v>
      </c>
      <c r="C27" s="602" t="s">
        <v>967</v>
      </c>
      <c r="D27" s="728" t="s">
        <v>984</v>
      </c>
      <c r="E27" s="729" t="s">
        <v>985</v>
      </c>
    </row>
    <row r="28" spans="1:5" ht="15.75" x14ac:dyDescent="0.25">
      <c r="A28" s="594"/>
      <c r="B28" s="600">
        <v>3</v>
      </c>
      <c r="C28" s="602" t="s">
        <v>61</v>
      </c>
      <c r="D28" s="703"/>
      <c r="E28" s="703"/>
    </row>
    <row r="29" spans="1:5" ht="15.75" x14ac:dyDescent="0.25">
      <c r="A29" s="594">
        <v>12</v>
      </c>
      <c r="B29" s="600">
        <v>4</v>
      </c>
      <c r="C29" s="602" t="s">
        <v>64</v>
      </c>
      <c r="D29" s="703" t="s">
        <v>998</v>
      </c>
      <c r="E29" s="702" t="s">
        <v>978</v>
      </c>
    </row>
    <row r="30" spans="1:5" ht="15.75" x14ac:dyDescent="0.25">
      <c r="A30" s="595"/>
      <c r="B30" s="552">
        <v>5</v>
      </c>
      <c r="C30" s="602" t="s">
        <v>67</v>
      </c>
      <c r="D30" s="703"/>
      <c r="E30" s="703"/>
    </row>
    <row r="31" spans="1:5" ht="15.75" x14ac:dyDescent="0.25">
      <c r="A31" s="595"/>
      <c r="B31" s="552">
        <v>6</v>
      </c>
      <c r="C31" s="602" t="s">
        <v>70</v>
      </c>
      <c r="D31" s="703" t="s">
        <v>986</v>
      </c>
      <c r="E31" s="702" t="s">
        <v>980</v>
      </c>
    </row>
    <row r="32" spans="1:5" ht="15.75" x14ac:dyDescent="0.25">
      <c r="A32" s="596"/>
      <c r="B32" s="601">
        <v>7</v>
      </c>
      <c r="C32" s="603" t="s">
        <v>71</v>
      </c>
      <c r="D32" s="703"/>
      <c r="E32" s="703"/>
    </row>
    <row r="33" spans="1:5" ht="15.75" x14ac:dyDescent="0.25">
      <c r="A33" s="596"/>
      <c r="B33" s="601">
        <v>8</v>
      </c>
      <c r="C33" s="603" t="s">
        <v>74</v>
      </c>
      <c r="D33" s="703"/>
      <c r="E33" s="703"/>
    </row>
    <row r="34" spans="1:5" ht="15.75" x14ac:dyDescent="0.25">
      <c r="A34" s="596"/>
      <c r="B34" s="601">
        <v>9</v>
      </c>
      <c r="C34" s="603" t="s">
        <v>385</v>
      </c>
      <c r="D34" s="728" t="s">
        <v>987</v>
      </c>
      <c r="E34" s="729" t="s">
        <v>978</v>
      </c>
    </row>
    <row r="35" spans="1:5" ht="15.75" x14ac:dyDescent="0.25">
      <c r="A35" s="596"/>
      <c r="B35" s="554">
        <v>10</v>
      </c>
      <c r="C35" s="603" t="s">
        <v>199</v>
      </c>
      <c r="D35" s="603"/>
      <c r="E35" s="603"/>
    </row>
    <row r="36" spans="1:5" ht="18.75" thickBot="1" x14ac:dyDescent="0.3">
      <c r="A36" s="591">
        <f>SUM(A26:A35)</f>
        <v>129</v>
      </c>
      <c r="B36" s="593"/>
      <c r="C36" s="367"/>
      <c r="D36" s="367"/>
      <c r="E36" s="367"/>
    </row>
    <row r="37" spans="1:5" ht="16.5" thickTop="1" x14ac:dyDescent="0.25">
      <c r="A37" s="356"/>
      <c r="B37" s="356"/>
      <c r="C37" s="367"/>
      <c r="D37" s="367"/>
      <c r="E37" s="367"/>
    </row>
    <row r="38" spans="1:5" ht="21" x14ac:dyDescent="0.35">
      <c r="A38" s="615"/>
      <c r="B38" s="571"/>
      <c r="C38" s="572" t="s">
        <v>204</v>
      </c>
      <c r="D38" s="572"/>
      <c r="E38" s="572"/>
    </row>
    <row r="39" spans="1:5" ht="15.75" x14ac:dyDescent="0.25">
      <c r="A39" s="592" t="s">
        <v>234</v>
      </c>
      <c r="B39" s="336"/>
      <c r="C39" s="337" t="s">
        <v>221</v>
      </c>
      <c r="D39" s="337"/>
      <c r="E39" s="337"/>
    </row>
    <row r="40" spans="1:5" ht="15.75" x14ac:dyDescent="0.25">
      <c r="A40" s="607">
        <v>150</v>
      </c>
      <c r="B40" s="611">
        <v>1</v>
      </c>
      <c r="C40" s="597" t="s">
        <v>77</v>
      </c>
      <c r="D40" s="704"/>
      <c r="E40" s="704"/>
    </row>
    <row r="41" spans="1:5" ht="15.75" x14ac:dyDescent="0.25">
      <c r="A41" s="595"/>
      <c r="B41" s="552">
        <v>2</v>
      </c>
      <c r="C41" s="597" t="s">
        <v>82</v>
      </c>
      <c r="D41" s="704"/>
      <c r="E41" s="704"/>
    </row>
    <row r="42" spans="1:5" ht="15.75" x14ac:dyDescent="0.25">
      <c r="A42" s="595"/>
      <c r="B42" s="552">
        <v>3</v>
      </c>
      <c r="C42" s="597" t="s">
        <v>84</v>
      </c>
      <c r="D42" s="704"/>
      <c r="E42" s="704"/>
    </row>
    <row r="43" spans="1:5" ht="15.75" x14ac:dyDescent="0.25">
      <c r="A43" s="595"/>
      <c r="B43" s="552">
        <v>4</v>
      </c>
      <c r="C43" s="598" t="s">
        <v>85</v>
      </c>
      <c r="D43" s="704"/>
      <c r="E43" s="704"/>
    </row>
    <row r="44" spans="1:5" ht="15.75" x14ac:dyDescent="0.25">
      <c r="A44" s="595"/>
      <c r="B44" s="552">
        <v>5</v>
      </c>
      <c r="C44" s="598" t="s">
        <v>269</v>
      </c>
      <c r="D44" s="704"/>
      <c r="E44" s="704"/>
    </row>
    <row r="45" spans="1:5" ht="15.75" x14ac:dyDescent="0.25">
      <c r="A45" s="595"/>
      <c r="B45" s="552">
        <v>6</v>
      </c>
      <c r="C45" s="598" t="s">
        <v>88</v>
      </c>
      <c r="D45" s="704"/>
      <c r="E45" s="704"/>
    </row>
    <row r="46" spans="1:5" ht="15.75" x14ac:dyDescent="0.25">
      <c r="A46" s="595"/>
      <c r="B46" s="552">
        <v>7</v>
      </c>
      <c r="C46" s="598" t="s">
        <v>89</v>
      </c>
      <c r="D46" s="704"/>
      <c r="E46" s="704"/>
    </row>
    <row r="47" spans="1:5" ht="15.75" x14ac:dyDescent="0.25">
      <c r="A47" s="595"/>
      <c r="B47" s="552">
        <v>8</v>
      </c>
      <c r="C47" s="598" t="s">
        <v>91</v>
      </c>
      <c r="D47" s="704"/>
      <c r="E47" s="704"/>
    </row>
    <row r="48" spans="1:5" ht="15.75" x14ac:dyDescent="0.25">
      <c r="A48" s="595"/>
      <c r="B48" s="552">
        <v>9</v>
      </c>
      <c r="C48" s="598" t="s">
        <v>274</v>
      </c>
      <c r="D48" s="704"/>
      <c r="E48" s="704"/>
    </row>
    <row r="49" spans="1:5" ht="16.5" thickBot="1" x14ac:dyDescent="0.3">
      <c r="A49" s="595"/>
      <c r="B49" s="552">
        <v>10</v>
      </c>
      <c r="C49" s="598" t="s">
        <v>97</v>
      </c>
      <c r="D49" s="705"/>
      <c r="E49" s="704"/>
    </row>
    <row r="50" spans="1:5" ht="15.75" x14ac:dyDescent="0.25">
      <c r="A50" s="595"/>
      <c r="B50" s="552">
        <v>11</v>
      </c>
      <c r="C50" s="697" t="s">
        <v>99</v>
      </c>
      <c r="D50" s="730" t="s">
        <v>988</v>
      </c>
      <c r="E50" s="742"/>
    </row>
    <row r="51" spans="1:5" ht="15.75" x14ac:dyDescent="0.25">
      <c r="A51" s="595"/>
      <c r="B51" s="552">
        <v>12</v>
      </c>
      <c r="C51" s="697" t="s">
        <v>190</v>
      </c>
      <c r="D51" s="731" t="s">
        <v>1003</v>
      </c>
      <c r="E51" s="729" t="s">
        <v>989</v>
      </c>
    </row>
    <row r="52" spans="1:5" ht="47.25" x14ac:dyDescent="0.25">
      <c r="A52" s="595"/>
      <c r="B52" s="552">
        <v>13</v>
      </c>
      <c r="C52" s="697" t="s">
        <v>189</v>
      </c>
      <c r="D52" s="732" t="s">
        <v>1002</v>
      </c>
      <c r="E52" s="742"/>
    </row>
    <row r="53" spans="1:5" ht="16.5" thickBot="1" x14ac:dyDescent="0.3">
      <c r="A53" s="595"/>
      <c r="B53" s="552">
        <v>14</v>
      </c>
      <c r="C53" s="697" t="s">
        <v>101</v>
      </c>
      <c r="D53" s="733"/>
      <c r="E53" s="742"/>
    </row>
    <row r="54" spans="1:5" ht="15.75" x14ac:dyDescent="0.25">
      <c r="A54" s="608"/>
      <c r="B54" s="612">
        <v>15</v>
      </c>
      <c r="C54" s="609" t="s">
        <v>278</v>
      </c>
      <c r="D54" s="706"/>
      <c r="E54" s="707"/>
    </row>
    <row r="55" spans="1:5" ht="15.75" x14ac:dyDescent="0.25">
      <c r="A55" s="608"/>
      <c r="B55" s="612">
        <v>16</v>
      </c>
      <c r="C55" s="609" t="s">
        <v>279</v>
      </c>
      <c r="D55" s="707"/>
      <c r="E55" s="707"/>
    </row>
    <row r="56" spans="1:5" ht="15.75" x14ac:dyDescent="0.25">
      <c r="A56" s="608"/>
      <c r="B56" s="612">
        <v>17</v>
      </c>
      <c r="C56" s="609" t="s">
        <v>281</v>
      </c>
      <c r="D56" s="746" t="s">
        <v>990</v>
      </c>
      <c r="E56" s="744" t="s">
        <v>989</v>
      </c>
    </row>
    <row r="57" spans="1:5" ht="15.75" x14ac:dyDescent="0.25">
      <c r="A57" s="608"/>
      <c r="B57" s="612">
        <v>18</v>
      </c>
      <c r="C57" s="610" t="s">
        <v>823</v>
      </c>
      <c r="D57" s="708"/>
      <c r="E57" s="708"/>
    </row>
    <row r="58" spans="1:5" ht="15.75" x14ac:dyDescent="0.25">
      <c r="A58" s="608"/>
      <c r="B58" s="612">
        <v>19</v>
      </c>
      <c r="C58" s="610" t="s">
        <v>284</v>
      </c>
      <c r="D58" s="708"/>
      <c r="E58" s="708"/>
    </row>
    <row r="59" spans="1:5" ht="15.75" x14ac:dyDescent="0.25">
      <c r="A59" s="608"/>
      <c r="B59" s="613">
        <v>20</v>
      </c>
      <c r="C59" s="610" t="s">
        <v>286</v>
      </c>
      <c r="D59" s="708"/>
      <c r="E59" s="708"/>
    </row>
    <row r="60" spans="1:5" ht="18.75" thickBot="1" x14ac:dyDescent="0.3">
      <c r="A60" s="591">
        <f>SUM(A40:A59)</f>
        <v>150</v>
      </c>
      <c r="B60" s="54"/>
      <c r="C60" s="328"/>
      <c r="D60" s="328"/>
      <c r="E60" s="328"/>
    </row>
    <row r="61" spans="1:5" ht="16.5" thickTop="1" x14ac:dyDescent="0.25">
      <c r="A61" s="54"/>
      <c r="B61" s="54"/>
      <c r="C61" s="328"/>
      <c r="D61" s="328"/>
      <c r="E61" s="328"/>
    </row>
    <row r="62" spans="1:5" ht="21" x14ac:dyDescent="0.35">
      <c r="A62" s="615"/>
      <c r="B62" s="580"/>
      <c r="C62" s="572" t="s">
        <v>209</v>
      </c>
      <c r="D62" s="572"/>
      <c r="E62" s="572"/>
    </row>
    <row r="63" spans="1:5" ht="15.75" x14ac:dyDescent="0.25">
      <c r="A63" s="592" t="s">
        <v>234</v>
      </c>
      <c r="B63" s="336"/>
      <c r="C63" s="337" t="s">
        <v>221</v>
      </c>
      <c r="D63" s="337"/>
      <c r="E63" s="337"/>
    </row>
    <row r="64" spans="1:5" ht="15.75" x14ac:dyDescent="0.25">
      <c r="A64" s="620">
        <v>177</v>
      </c>
      <c r="B64" s="624">
        <v>1</v>
      </c>
      <c r="C64" s="622" t="s">
        <v>895</v>
      </c>
      <c r="D64" s="701" t="s">
        <v>992</v>
      </c>
      <c r="E64" s="725" t="s">
        <v>980</v>
      </c>
    </row>
    <row r="65" spans="1:5" ht="15.75" x14ac:dyDescent="0.25">
      <c r="A65" s="621"/>
      <c r="B65" s="625">
        <v>1</v>
      </c>
      <c r="C65" s="623" t="s">
        <v>896</v>
      </c>
      <c r="D65" s="701"/>
      <c r="E65" s="701"/>
    </row>
    <row r="66" spans="1:5" ht="15.75" x14ac:dyDescent="0.25">
      <c r="A66" s="621"/>
      <c r="B66" s="625">
        <v>1</v>
      </c>
      <c r="C66" s="623" t="s">
        <v>897</v>
      </c>
      <c r="D66" s="701"/>
      <c r="E66" s="701"/>
    </row>
    <row r="67" spans="1:5" ht="15.75" x14ac:dyDescent="0.25">
      <c r="A67" s="621"/>
      <c r="B67" s="625">
        <v>1</v>
      </c>
      <c r="C67" s="623" t="s">
        <v>898</v>
      </c>
      <c r="D67" s="701"/>
      <c r="E67" s="701"/>
    </row>
    <row r="68" spans="1:5" ht="15.75" x14ac:dyDescent="0.25">
      <c r="A68" s="621"/>
      <c r="B68" s="625">
        <v>1</v>
      </c>
      <c r="C68" s="623" t="s">
        <v>899</v>
      </c>
      <c r="D68" s="701"/>
      <c r="E68" s="701"/>
    </row>
    <row r="69" spans="1:5" ht="15.75" x14ac:dyDescent="0.25">
      <c r="A69" s="621"/>
      <c r="B69" s="625">
        <v>1</v>
      </c>
      <c r="C69" s="623" t="s">
        <v>900</v>
      </c>
      <c r="D69" s="743" t="s">
        <v>991</v>
      </c>
      <c r="E69" s="744" t="s">
        <v>978</v>
      </c>
    </row>
    <row r="70" spans="1:5" ht="15.75" x14ac:dyDescent="0.25">
      <c r="A70" s="621"/>
      <c r="B70" s="625">
        <v>1</v>
      </c>
      <c r="C70" s="623" t="s">
        <v>901</v>
      </c>
      <c r="D70" s="701"/>
      <c r="E70" s="701"/>
    </row>
    <row r="71" spans="1:5" ht="15.75" x14ac:dyDescent="0.25">
      <c r="A71" s="620">
        <v>80</v>
      </c>
      <c r="B71" s="626">
        <v>2</v>
      </c>
      <c r="C71" s="547" t="s">
        <v>902</v>
      </c>
      <c r="D71" s="701"/>
      <c r="E71" s="701"/>
    </row>
    <row r="72" spans="1:5" ht="21.75" thickBot="1" x14ac:dyDescent="0.4">
      <c r="A72" s="616">
        <f>SUM(A64:A71)</f>
        <v>257</v>
      </c>
      <c r="B72" s="399"/>
      <c r="C72" s="617"/>
      <c r="D72" s="617"/>
      <c r="E72" s="617"/>
    </row>
    <row r="73" spans="1:5" ht="21.75" thickTop="1" x14ac:dyDescent="0.35">
      <c r="A73" s="627"/>
      <c r="B73" s="399"/>
      <c r="C73" s="617"/>
      <c r="D73" s="617"/>
      <c r="E73" s="617"/>
    </row>
    <row r="74" spans="1:5" ht="21" x14ac:dyDescent="0.35">
      <c r="A74" s="630"/>
      <c r="B74" s="580"/>
      <c r="C74" s="581" t="s">
        <v>207</v>
      </c>
      <c r="D74" s="581"/>
      <c r="E74" s="581"/>
    </row>
    <row r="75" spans="1:5" ht="15.75" x14ac:dyDescent="0.25">
      <c r="A75" s="631"/>
      <c r="B75" s="336"/>
      <c r="C75" s="337" t="s">
        <v>221</v>
      </c>
      <c r="D75" s="337"/>
      <c r="E75" s="337"/>
    </row>
    <row r="76" spans="1:5" ht="31.5" x14ac:dyDescent="0.25">
      <c r="A76" s="632"/>
      <c r="B76" s="633">
        <v>1</v>
      </c>
      <c r="C76" s="634" t="s">
        <v>119</v>
      </c>
      <c r="D76" s="710" t="s">
        <v>994</v>
      </c>
      <c r="E76" s="709" t="s">
        <v>993</v>
      </c>
    </row>
    <row r="77" spans="1:5" ht="15.75" x14ac:dyDescent="0.25">
      <c r="A77" s="608"/>
      <c r="B77" s="612">
        <v>2</v>
      </c>
      <c r="C77" s="547" t="s">
        <v>294</v>
      </c>
      <c r="D77" s="701"/>
      <c r="E77" s="699"/>
    </row>
    <row r="78" spans="1:5" ht="31.5" x14ac:dyDescent="0.25">
      <c r="A78" s="608"/>
      <c r="B78" s="612">
        <v>3</v>
      </c>
      <c r="C78" s="547" t="s">
        <v>296</v>
      </c>
      <c r="D78" s="701" t="s">
        <v>995</v>
      </c>
      <c r="E78" s="724" t="s">
        <v>996</v>
      </c>
    </row>
    <row r="79" spans="1:5" ht="15.75" x14ac:dyDescent="0.25">
      <c r="A79" s="608"/>
      <c r="B79" s="612">
        <v>4</v>
      </c>
      <c r="C79" s="623" t="s">
        <v>128</v>
      </c>
      <c r="D79" s="701"/>
      <c r="E79" s="700"/>
    </row>
    <row r="80" spans="1:5" ht="15.75" x14ac:dyDescent="0.25">
      <c r="A80" s="608"/>
      <c r="B80" s="612">
        <v>5</v>
      </c>
      <c r="C80" s="623" t="s">
        <v>134</v>
      </c>
      <c r="D80" s="701"/>
      <c r="E80" s="700"/>
    </row>
    <row r="81" spans="1:5" ht="15.75" x14ac:dyDescent="0.25">
      <c r="A81" s="608"/>
      <c r="B81" s="612">
        <v>6</v>
      </c>
      <c r="C81" s="623" t="s">
        <v>138</v>
      </c>
      <c r="D81" s="701"/>
      <c r="E81" s="700"/>
    </row>
    <row r="82" spans="1:5" ht="15.75" x14ac:dyDescent="0.25">
      <c r="A82" s="608"/>
      <c r="B82" s="612">
        <v>7</v>
      </c>
      <c r="C82" s="623" t="s">
        <v>140</v>
      </c>
      <c r="D82" s="701"/>
      <c r="E82" s="700"/>
    </row>
    <row r="83" spans="1:5" ht="15.75" x14ac:dyDescent="0.25">
      <c r="A83" s="608"/>
      <c r="B83" s="612">
        <v>8</v>
      </c>
      <c r="C83" s="623" t="s">
        <v>143</v>
      </c>
      <c r="D83" s="701"/>
      <c r="E83" s="700"/>
    </row>
    <row r="84" spans="1:5" ht="15.75" x14ac:dyDescent="0.25">
      <c r="A84" s="608"/>
      <c r="B84" s="612">
        <v>9</v>
      </c>
      <c r="C84" s="623" t="s">
        <v>145</v>
      </c>
      <c r="D84" s="701"/>
      <c r="E84" s="700"/>
    </row>
    <row r="85" spans="1:5" ht="15.75" x14ac:dyDescent="0.25">
      <c r="A85" s="608"/>
      <c r="B85" s="612">
        <v>10</v>
      </c>
      <c r="C85" s="623" t="s">
        <v>147</v>
      </c>
      <c r="D85" s="701"/>
      <c r="E85" s="700"/>
    </row>
    <row r="86" spans="1:5" ht="15.75" x14ac:dyDescent="0.25">
      <c r="A86" s="608"/>
      <c r="B86" s="612">
        <v>11</v>
      </c>
      <c r="C86" s="623" t="s">
        <v>1000</v>
      </c>
      <c r="D86" s="701"/>
      <c r="E86" s="700"/>
    </row>
    <row r="87" spans="1:5" ht="15.75" x14ac:dyDescent="0.25">
      <c r="A87" s="608"/>
      <c r="B87" s="613">
        <v>12</v>
      </c>
      <c r="C87" s="623" t="s">
        <v>149</v>
      </c>
      <c r="D87" s="701"/>
      <c r="E87" s="700"/>
    </row>
    <row r="88" spans="1:5" ht="15.75" x14ac:dyDescent="0.25">
      <c r="A88" s="55"/>
      <c r="B88" s="55"/>
      <c r="C88" s="529"/>
      <c r="D88" s="529"/>
      <c r="E88" s="529"/>
    </row>
    <row r="89" spans="1:5" ht="15.75" x14ac:dyDescent="0.25">
      <c r="A89" s="55"/>
      <c r="B89" s="55"/>
      <c r="C89" s="529"/>
      <c r="D89" s="529"/>
      <c r="E89" s="529"/>
    </row>
    <row r="90" spans="1:5" ht="21" x14ac:dyDescent="0.35">
      <c r="A90" s="630"/>
      <c r="B90" s="639"/>
      <c r="C90" s="640" t="s">
        <v>208</v>
      </c>
      <c r="D90" s="640"/>
      <c r="E90" s="640"/>
    </row>
    <row r="91" spans="1:5" ht="15.75" x14ac:dyDescent="0.25">
      <c r="A91" s="631"/>
      <c r="B91" s="336"/>
      <c r="C91" s="337" t="s">
        <v>221</v>
      </c>
      <c r="D91" s="337"/>
      <c r="E91" s="337"/>
    </row>
    <row r="92" spans="1:5" ht="15.75" x14ac:dyDescent="0.25">
      <c r="A92" s="426"/>
      <c r="B92" s="426">
        <v>1</v>
      </c>
      <c r="C92" s="427" t="s">
        <v>309</v>
      </c>
      <c r="D92" s="711"/>
      <c r="E92" s="711"/>
    </row>
    <row r="93" spans="1:5" ht="15.75" x14ac:dyDescent="0.25">
      <c r="A93" s="426"/>
      <c r="B93" s="426">
        <v>2</v>
      </c>
      <c r="C93" s="427" t="s">
        <v>313</v>
      </c>
      <c r="D93" s="711"/>
      <c r="E93" s="711"/>
    </row>
    <row r="94" spans="1:5" ht="15.75" x14ac:dyDescent="0.25">
      <c r="A94" s="426"/>
      <c r="B94" s="426">
        <v>3</v>
      </c>
      <c r="C94" s="427" t="s">
        <v>315</v>
      </c>
      <c r="D94" s="711"/>
      <c r="E94" s="711"/>
    </row>
    <row r="95" spans="1:5" ht="15.75" x14ac:dyDescent="0.25">
      <c r="A95" s="426"/>
      <c r="B95" s="426">
        <v>4</v>
      </c>
      <c r="C95" s="427" t="s">
        <v>317</v>
      </c>
      <c r="D95" s="711"/>
      <c r="E95" s="711"/>
    </row>
    <row r="96" spans="1:5" ht="15.75" x14ac:dyDescent="0.25">
      <c r="A96" s="426"/>
      <c r="B96" s="426">
        <v>5</v>
      </c>
      <c r="C96" s="427" t="s">
        <v>161</v>
      </c>
      <c r="D96" s="711"/>
      <c r="E96" s="711"/>
    </row>
    <row r="97" spans="1:5" ht="15.75" x14ac:dyDescent="0.25">
      <c r="A97" s="426"/>
      <c r="B97" s="426">
        <v>6</v>
      </c>
      <c r="C97" s="427" t="s">
        <v>168</v>
      </c>
      <c r="D97" s="711"/>
      <c r="E97" s="711"/>
    </row>
    <row r="98" spans="1:5" ht="15.75" x14ac:dyDescent="0.25">
      <c r="A98" s="426"/>
      <c r="B98" s="426">
        <v>7</v>
      </c>
      <c r="C98" s="427" t="s">
        <v>321</v>
      </c>
      <c r="D98" s="711"/>
      <c r="E98" s="711"/>
    </row>
    <row r="99" spans="1:5" ht="15.75" x14ac:dyDescent="0.25">
      <c r="A99" s="426"/>
      <c r="B99" s="426">
        <v>8</v>
      </c>
      <c r="C99" s="427" t="s">
        <v>323</v>
      </c>
      <c r="D99" s="711"/>
      <c r="E99" s="711"/>
    </row>
    <row r="100" spans="1:5" ht="15.75" x14ac:dyDescent="0.25">
      <c r="A100" s="426"/>
      <c r="B100" s="426">
        <v>9</v>
      </c>
      <c r="C100" s="343" t="s">
        <v>324</v>
      </c>
      <c r="D100" s="711"/>
      <c r="E100" s="711"/>
    </row>
    <row r="101" spans="1:5" ht="15.75" x14ac:dyDescent="0.25">
      <c r="A101" s="426"/>
      <c r="B101" s="426">
        <v>10</v>
      </c>
      <c r="C101" s="343" t="s">
        <v>325</v>
      </c>
      <c r="D101" s="711"/>
      <c r="E101" s="711"/>
    </row>
    <row r="102" spans="1:5" ht="15.75" x14ac:dyDescent="0.25">
      <c r="A102" s="426"/>
      <c r="B102" s="426">
        <v>11</v>
      </c>
      <c r="C102" s="343" t="s">
        <v>164</v>
      </c>
      <c r="D102" s="711"/>
      <c r="E102" s="711"/>
    </row>
    <row r="103" spans="1:5" ht="16.5" thickBot="1" x14ac:dyDescent="0.3">
      <c r="A103" s="492"/>
      <c r="B103" s="647"/>
      <c r="C103" s="328"/>
      <c r="D103" s="328"/>
      <c r="E103" s="328"/>
    </row>
    <row r="104" spans="1:5" ht="16.5" thickTop="1" x14ac:dyDescent="0.25">
      <c r="A104" s="424"/>
      <c r="B104" s="424"/>
      <c r="C104" s="328"/>
      <c r="D104" s="328"/>
      <c r="E104" s="328"/>
    </row>
    <row r="105" spans="1:5" ht="21" x14ac:dyDescent="0.35">
      <c r="A105" s="630"/>
      <c r="B105" s="648"/>
      <c r="C105" s="640" t="s">
        <v>206</v>
      </c>
      <c r="D105" s="640"/>
      <c r="E105" s="640"/>
    </row>
    <row r="106" spans="1:5" ht="15.75" x14ac:dyDescent="0.25">
      <c r="A106" s="592" t="s">
        <v>234</v>
      </c>
      <c r="B106" s="336"/>
      <c r="C106" s="337" t="s">
        <v>221</v>
      </c>
      <c r="D106" s="337"/>
      <c r="E106" s="337"/>
    </row>
    <row r="107" spans="1:5" ht="31.5" x14ac:dyDescent="0.25">
      <c r="A107" s="651"/>
      <c r="B107" s="655">
        <v>1</v>
      </c>
      <c r="C107" s="659" t="s">
        <v>904</v>
      </c>
      <c r="D107" s="734" t="s">
        <v>997</v>
      </c>
      <c r="E107" s="735" t="s">
        <v>978</v>
      </c>
    </row>
    <row r="108" spans="1:5" ht="15.75" x14ac:dyDescent="0.25">
      <c r="A108" s="651"/>
      <c r="B108" s="656">
        <v>1</v>
      </c>
      <c r="C108" s="659" t="s">
        <v>905</v>
      </c>
      <c r="D108" s="715"/>
      <c r="E108" s="712"/>
    </row>
    <row r="109" spans="1:5" ht="15.75" x14ac:dyDescent="0.25">
      <c r="A109" s="652">
        <v>14</v>
      </c>
      <c r="B109" s="657">
        <v>2</v>
      </c>
      <c r="C109" s="659" t="s">
        <v>903</v>
      </c>
      <c r="D109" s="715"/>
      <c r="E109" s="712"/>
    </row>
    <row r="110" spans="1:5" ht="15.75" x14ac:dyDescent="0.25">
      <c r="A110" s="652"/>
      <c r="B110" s="657">
        <v>3</v>
      </c>
      <c r="C110" s="659" t="s">
        <v>906</v>
      </c>
      <c r="D110" s="715"/>
      <c r="E110" s="712"/>
    </row>
    <row r="111" spans="1:5" ht="15.75" x14ac:dyDescent="0.25">
      <c r="A111" s="652"/>
      <c r="B111" s="657">
        <v>4</v>
      </c>
      <c r="C111" s="659" t="s">
        <v>907</v>
      </c>
      <c r="D111" s="715"/>
      <c r="E111" s="712"/>
    </row>
    <row r="112" spans="1:5" ht="15.75" x14ac:dyDescent="0.25">
      <c r="A112" s="652"/>
      <c r="B112" s="657">
        <v>4</v>
      </c>
      <c r="C112" s="659" t="s">
        <v>908</v>
      </c>
      <c r="D112" s="715"/>
      <c r="E112" s="712"/>
    </row>
    <row r="113" spans="1:5" ht="15.75" x14ac:dyDescent="0.25">
      <c r="A113" s="652"/>
      <c r="B113" s="657">
        <v>4</v>
      </c>
      <c r="C113" s="659" t="s">
        <v>909</v>
      </c>
      <c r="D113" s="715"/>
      <c r="E113" s="712"/>
    </row>
    <row r="114" spans="1:5" ht="15.75" x14ac:dyDescent="0.25">
      <c r="A114" s="652"/>
      <c r="B114" s="657">
        <v>4</v>
      </c>
      <c r="C114" s="659" t="s">
        <v>910</v>
      </c>
      <c r="D114" s="715"/>
      <c r="E114" s="712"/>
    </row>
    <row r="115" spans="1:5" ht="15.75" x14ac:dyDescent="0.25">
      <c r="A115" s="652"/>
      <c r="B115" s="657">
        <v>4</v>
      </c>
      <c r="C115" s="659" t="s">
        <v>911</v>
      </c>
      <c r="D115" s="715"/>
      <c r="E115" s="712"/>
    </row>
    <row r="116" spans="1:5" ht="15.75" x14ac:dyDescent="0.25">
      <c r="A116" s="652">
        <v>22</v>
      </c>
      <c r="B116" s="657">
        <v>4</v>
      </c>
      <c r="C116" s="659" t="s">
        <v>912</v>
      </c>
      <c r="D116" s="715"/>
      <c r="E116" s="712"/>
    </row>
    <row r="117" spans="1:5" ht="15.75" x14ac:dyDescent="0.25">
      <c r="A117" s="652"/>
      <c r="B117" s="657">
        <v>4</v>
      </c>
      <c r="C117" s="659" t="s">
        <v>913</v>
      </c>
      <c r="D117" s="715"/>
      <c r="E117" s="712"/>
    </row>
    <row r="118" spans="1:5" ht="15.75" x14ac:dyDescent="0.25">
      <c r="A118" s="652">
        <v>30</v>
      </c>
      <c r="B118" s="657">
        <v>4</v>
      </c>
      <c r="C118" s="659" t="s">
        <v>914</v>
      </c>
      <c r="D118" s="715"/>
      <c r="E118" s="712"/>
    </row>
    <row r="119" spans="1:5" ht="15.75" x14ac:dyDescent="0.25">
      <c r="A119" s="652">
        <v>9</v>
      </c>
      <c r="B119" s="657">
        <v>4</v>
      </c>
      <c r="C119" s="659" t="s">
        <v>915</v>
      </c>
      <c r="D119" s="715"/>
      <c r="E119" s="712"/>
    </row>
    <row r="120" spans="1:5" ht="15.75" x14ac:dyDescent="0.25">
      <c r="A120" s="652"/>
      <c r="B120" s="657">
        <v>4</v>
      </c>
      <c r="C120" s="659" t="s">
        <v>916</v>
      </c>
      <c r="D120" s="715"/>
      <c r="E120" s="712"/>
    </row>
    <row r="121" spans="1:5" x14ac:dyDescent="0.25">
      <c r="A121" s="652"/>
      <c r="B121" s="657"/>
      <c r="C121" s="660" t="s">
        <v>844</v>
      </c>
      <c r="D121" s="716"/>
      <c r="E121" s="713"/>
    </row>
    <row r="122" spans="1:5" ht="15.75" x14ac:dyDescent="0.25">
      <c r="A122" s="652">
        <v>36</v>
      </c>
      <c r="B122" s="657">
        <v>5</v>
      </c>
      <c r="C122" s="659" t="s">
        <v>917</v>
      </c>
      <c r="D122" s="715"/>
      <c r="E122" s="712"/>
    </row>
    <row r="123" spans="1:5" ht="15.75" x14ac:dyDescent="0.25">
      <c r="A123" s="652"/>
      <c r="B123" s="657">
        <v>6</v>
      </c>
      <c r="C123" s="659" t="s">
        <v>951</v>
      </c>
      <c r="D123" s="715"/>
      <c r="E123" s="712"/>
    </row>
    <row r="124" spans="1:5" ht="15.75" x14ac:dyDescent="0.25">
      <c r="A124" s="651"/>
      <c r="B124" s="658">
        <v>7</v>
      </c>
      <c r="C124" s="661" t="s">
        <v>918</v>
      </c>
      <c r="D124" s="703"/>
      <c r="E124" s="714"/>
    </row>
    <row r="125" spans="1:5" ht="19.5" thickBot="1" x14ac:dyDescent="0.35">
      <c r="A125" s="650">
        <f>SUM(A107:A124)</f>
        <v>111</v>
      </c>
      <c r="B125" s="653"/>
      <c r="C125" s="23"/>
      <c r="D125" s="23"/>
      <c r="E125" s="23"/>
    </row>
    <row r="126" spans="1:5" ht="15.75" thickTop="1" x14ac:dyDescent="0.25">
      <c r="A126" s="355"/>
      <c r="B126" s="355"/>
      <c r="C126" s="23"/>
      <c r="D126" s="23"/>
      <c r="E126" s="23"/>
    </row>
    <row r="127" spans="1:5" x14ac:dyDescent="0.25">
      <c r="A127" s="355"/>
      <c r="B127" s="355"/>
      <c r="C127" s="23"/>
      <c r="D127" s="23"/>
      <c r="E127" s="23"/>
    </row>
    <row r="128" spans="1:5" ht="21" x14ac:dyDescent="0.35">
      <c r="A128" s="630"/>
      <c r="B128" s="648"/>
      <c r="C128" s="640" t="s">
        <v>205</v>
      </c>
      <c r="D128" s="640"/>
      <c r="E128" s="640"/>
    </row>
    <row r="129" spans="1:5" ht="18.75" x14ac:dyDescent="0.25">
      <c r="A129" s="592" t="s">
        <v>234</v>
      </c>
      <c r="B129" s="336"/>
      <c r="C129" s="337" t="s">
        <v>221</v>
      </c>
      <c r="D129" s="698" t="s">
        <v>999</v>
      </c>
      <c r="E129" s="337" t="s">
        <v>980</v>
      </c>
    </row>
    <row r="130" spans="1:5" ht="15.75" x14ac:dyDescent="0.25">
      <c r="A130" s="454"/>
      <c r="B130" s="454">
        <v>1</v>
      </c>
      <c r="C130" s="663" t="s">
        <v>919</v>
      </c>
      <c r="D130" s="736" t="s">
        <v>1004</v>
      </c>
      <c r="E130" s="737" t="s">
        <v>978</v>
      </c>
    </row>
    <row r="131" spans="1:5" ht="15.75" x14ac:dyDescent="0.25">
      <c r="A131" s="454"/>
      <c r="B131" s="454">
        <v>2</v>
      </c>
      <c r="C131" s="663" t="s">
        <v>920</v>
      </c>
      <c r="D131" s="721"/>
      <c r="E131" s="717"/>
    </row>
    <row r="132" spans="1:5" ht="15.75" x14ac:dyDescent="0.25">
      <c r="A132" s="454"/>
      <c r="B132" s="454">
        <v>3</v>
      </c>
      <c r="C132" s="663" t="s">
        <v>921</v>
      </c>
      <c r="D132" s="721"/>
      <c r="E132" s="717"/>
    </row>
    <row r="133" spans="1:5" ht="15.75" x14ac:dyDescent="0.25">
      <c r="A133" s="454"/>
      <c r="B133" s="454">
        <v>4</v>
      </c>
      <c r="C133" s="663" t="s">
        <v>922</v>
      </c>
      <c r="D133" s="721"/>
      <c r="E133" s="717"/>
    </row>
    <row r="134" spans="1:5" ht="15.75" x14ac:dyDescent="0.25">
      <c r="A134" s="454"/>
      <c r="B134" s="454">
        <v>5</v>
      </c>
      <c r="C134" s="663" t="s">
        <v>923</v>
      </c>
      <c r="D134" s="721"/>
      <c r="E134" s="717"/>
    </row>
    <row r="135" spans="1:5" ht="15.75" x14ac:dyDescent="0.25">
      <c r="A135" s="454"/>
      <c r="B135" s="454">
        <v>6</v>
      </c>
      <c r="C135" s="663" t="s">
        <v>924</v>
      </c>
      <c r="D135" s="721"/>
      <c r="E135" s="717"/>
    </row>
    <row r="136" spans="1:5" ht="15.75" x14ac:dyDescent="0.25">
      <c r="A136" s="454">
        <v>16</v>
      </c>
      <c r="B136" s="454">
        <v>7</v>
      </c>
      <c r="C136" s="663" t="s">
        <v>925</v>
      </c>
      <c r="D136" s="721"/>
      <c r="E136" s="717"/>
    </row>
    <row r="137" spans="1:5" ht="15.75" x14ac:dyDescent="0.25">
      <c r="A137" s="454"/>
      <c r="B137" s="454">
        <v>8</v>
      </c>
      <c r="C137" s="663" t="s">
        <v>926</v>
      </c>
      <c r="D137" s="721"/>
      <c r="E137" s="717"/>
    </row>
    <row r="138" spans="1:5" ht="15.75" x14ac:dyDescent="0.25">
      <c r="A138" s="454"/>
      <c r="B138" s="454">
        <v>9</v>
      </c>
      <c r="C138" s="663" t="s">
        <v>927</v>
      </c>
      <c r="D138" s="721"/>
      <c r="E138" s="717"/>
    </row>
    <row r="139" spans="1:5" ht="15.75" x14ac:dyDescent="0.25">
      <c r="A139" s="454"/>
      <c r="B139" s="454">
        <v>10</v>
      </c>
      <c r="C139" s="663" t="s">
        <v>928</v>
      </c>
      <c r="D139" s="721"/>
      <c r="E139" s="717"/>
    </row>
    <row r="140" spans="1:5" ht="15.75" x14ac:dyDescent="0.25">
      <c r="A140" s="454"/>
      <c r="B140" s="454">
        <v>11</v>
      </c>
      <c r="C140" s="663" t="s">
        <v>929</v>
      </c>
      <c r="D140" s="721"/>
      <c r="E140" s="717"/>
    </row>
    <row r="141" spans="1:5" ht="15.75" x14ac:dyDescent="0.25">
      <c r="A141" s="454"/>
      <c r="B141" s="454">
        <v>12</v>
      </c>
      <c r="C141" s="663" t="s">
        <v>930</v>
      </c>
      <c r="D141" s="721"/>
      <c r="E141" s="717"/>
    </row>
    <row r="142" spans="1:5" ht="15.75" x14ac:dyDescent="0.25">
      <c r="A142" s="439"/>
      <c r="B142" s="439">
        <v>13</v>
      </c>
      <c r="C142" s="663" t="s">
        <v>931</v>
      </c>
      <c r="D142" s="721"/>
      <c r="E142" s="717"/>
    </row>
    <row r="143" spans="1:5" ht="15.75" x14ac:dyDescent="0.25">
      <c r="A143" s="439">
        <v>26</v>
      </c>
      <c r="B143" s="439">
        <v>14</v>
      </c>
      <c r="C143" s="664" t="s">
        <v>932</v>
      </c>
      <c r="D143" s="722"/>
      <c r="E143" s="718"/>
    </row>
    <row r="144" spans="1:5" ht="15.75" x14ac:dyDescent="0.25">
      <c r="A144" s="439"/>
      <c r="B144" s="439">
        <v>15</v>
      </c>
      <c r="C144" s="664" t="s">
        <v>933</v>
      </c>
      <c r="D144" s="722"/>
      <c r="E144" s="718"/>
    </row>
    <row r="145" spans="1:5" ht="15.75" x14ac:dyDescent="0.25">
      <c r="A145" s="439"/>
      <c r="B145" s="439">
        <v>16</v>
      </c>
      <c r="C145" s="664" t="s">
        <v>934</v>
      </c>
      <c r="D145" s="722"/>
      <c r="E145" s="718"/>
    </row>
    <row r="146" spans="1:5" ht="15.75" x14ac:dyDescent="0.25">
      <c r="A146" s="439"/>
      <c r="B146" s="439">
        <v>17</v>
      </c>
      <c r="C146" s="664" t="s">
        <v>935</v>
      </c>
      <c r="D146" s="722"/>
      <c r="E146" s="718"/>
    </row>
    <row r="147" spans="1:5" ht="15.75" x14ac:dyDescent="0.25">
      <c r="A147" s="439"/>
      <c r="B147" s="439">
        <v>17</v>
      </c>
      <c r="C147" s="664" t="s">
        <v>936</v>
      </c>
      <c r="D147" s="722"/>
      <c r="E147" s="718"/>
    </row>
    <row r="148" spans="1:5" ht="15.75" x14ac:dyDescent="0.25">
      <c r="A148" s="439">
        <v>16</v>
      </c>
      <c r="B148" s="439">
        <v>18</v>
      </c>
      <c r="C148" s="665" t="s">
        <v>937</v>
      </c>
      <c r="D148" s="722"/>
      <c r="E148" s="719"/>
    </row>
    <row r="149" spans="1:5" ht="15.75" x14ac:dyDescent="0.25">
      <c r="A149" s="439"/>
      <c r="B149" s="439">
        <v>19</v>
      </c>
      <c r="C149" s="664" t="s">
        <v>938</v>
      </c>
      <c r="D149" s="722"/>
      <c r="E149" s="718"/>
    </row>
    <row r="150" spans="1:5" ht="15.75" x14ac:dyDescent="0.25">
      <c r="A150" s="439"/>
      <c r="B150" s="439">
        <v>20</v>
      </c>
      <c r="C150" s="664" t="s">
        <v>939</v>
      </c>
      <c r="D150" s="722"/>
      <c r="E150" s="718"/>
    </row>
    <row r="151" spans="1:5" ht="15.75" x14ac:dyDescent="0.25">
      <c r="A151" s="439">
        <v>7</v>
      </c>
      <c r="B151" s="439">
        <v>21</v>
      </c>
      <c r="C151" s="664" t="s">
        <v>940</v>
      </c>
      <c r="D151" s="740" t="s">
        <v>1006</v>
      </c>
      <c r="E151" s="741" t="s">
        <v>978</v>
      </c>
    </row>
    <row r="152" spans="1:5" ht="15.75" x14ac:dyDescent="0.25">
      <c r="A152" s="316"/>
      <c r="B152" s="316">
        <v>22</v>
      </c>
      <c r="C152" s="664" t="s">
        <v>941</v>
      </c>
      <c r="D152" s="722"/>
      <c r="E152" s="718"/>
    </row>
    <row r="153" spans="1:5" ht="15.75" x14ac:dyDescent="0.25">
      <c r="A153" s="316">
        <v>16</v>
      </c>
      <c r="B153" s="316">
        <v>23</v>
      </c>
      <c r="C153" s="664" t="s">
        <v>855</v>
      </c>
      <c r="D153" s="722"/>
      <c r="E153" s="718"/>
    </row>
    <row r="154" spans="1:5" ht="15.75" x14ac:dyDescent="0.25">
      <c r="A154" s="439"/>
      <c r="B154" s="439">
        <v>24</v>
      </c>
      <c r="C154" s="664" t="s">
        <v>942</v>
      </c>
      <c r="D154" s="722"/>
      <c r="E154" s="718"/>
    </row>
    <row r="155" spans="1:5" ht="15.75" x14ac:dyDescent="0.25">
      <c r="A155" s="439">
        <v>17</v>
      </c>
      <c r="B155" s="439">
        <v>25</v>
      </c>
      <c r="C155" s="664" t="s">
        <v>943</v>
      </c>
      <c r="D155" s="722"/>
      <c r="E155" s="718"/>
    </row>
    <row r="156" spans="1:5" ht="15.75" x14ac:dyDescent="0.25">
      <c r="A156" s="439"/>
      <c r="B156" s="439">
        <v>26</v>
      </c>
      <c r="C156" s="664" t="s">
        <v>944</v>
      </c>
      <c r="D156" s="722"/>
      <c r="E156" s="718"/>
    </row>
    <row r="157" spans="1:5" ht="15.75" x14ac:dyDescent="0.25">
      <c r="A157" s="439"/>
      <c r="B157" s="439">
        <v>26</v>
      </c>
      <c r="C157" s="664" t="s">
        <v>945</v>
      </c>
      <c r="D157" s="738" t="s">
        <v>1005</v>
      </c>
      <c r="E157" s="739" t="s">
        <v>978</v>
      </c>
    </row>
    <row r="158" spans="1:5" ht="15.75" x14ac:dyDescent="0.25">
      <c r="A158" s="439"/>
      <c r="B158" s="439"/>
      <c r="C158" s="664" t="s">
        <v>946</v>
      </c>
      <c r="D158" s="722"/>
      <c r="E158" s="718"/>
    </row>
    <row r="159" spans="1:5" ht="15.75" x14ac:dyDescent="0.25">
      <c r="A159" s="439"/>
      <c r="B159" s="439">
        <v>27</v>
      </c>
      <c r="C159" s="664" t="s">
        <v>947</v>
      </c>
      <c r="D159" s="722"/>
      <c r="E159" s="718"/>
    </row>
    <row r="160" spans="1:5" ht="18.75" thickBot="1" x14ac:dyDescent="0.3">
      <c r="A160" s="666">
        <f>SUM(A130:A159)</f>
        <v>98</v>
      </c>
      <c r="B160" s="654"/>
      <c r="D160" s="723"/>
      <c r="E160" s="720"/>
    </row>
    <row r="161" spans="1:5" ht="15.75" thickTop="1" x14ac:dyDescent="0.25">
      <c r="D161" s="723"/>
      <c r="E161" s="720"/>
    </row>
    <row r="162" spans="1:5" x14ac:dyDescent="0.25">
      <c r="D162" s="723"/>
      <c r="E162" s="720"/>
    </row>
    <row r="163" spans="1:5" ht="21" x14ac:dyDescent="0.35">
      <c r="A163" s="668" t="s">
        <v>234</v>
      </c>
      <c r="B163" s="669"/>
      <c r="C163" s="670"/>
      <c r="D163" s="670"/>
      <c r="E163" s="670"/>
    </row>
    <row r="164" spans="1:5" ht="21" x14ac:dyDescent="0.35">
      <c r="A164" s="667">
        <f>(A160+A125+A103+A72+A60+A36+A22)</f>
        <v>929</v>
      </c>
      <c r="B164" s="550"/>
    </row>
    <row r="168" spans="1:5" x14ac:dyDescent="0.25">
      <c r="C168" s="8"/>
      <c r="D168" s="8"/>
      <c r="E168" s="8"/>
    </row>
    <row r="169" spans="1:5" x14ac:dyDescent="0.25">
      <c r="C169" s="8"/>
      <c r="D169" s="8"/>
      <c r="E169" s="8"/>
    </row>
    <row r="170" spans="1:5" x14ac:dyDescent="0.25">
      <c r="A170" s="60"/>
      <c r="B170" s="60"/>
      <c r="C170" s="8"/>
      <c r="D170" s="8"/>
      <c r="E170" s="8"/>
    </row>
    <row r="171" spans="1:5" x14ac:dyDescent="0.25">
      <c r="A171" s="60"/>
      <c r="B171" s="60"/>
      <c r="C171" s="8"/>
      <c r="D171" s="8"/>
      <c r="E171" s="8"/>
    </row>
    <row r="172" spans="1:5" x14ac:dyDescent="0.25">
      <c r="A172" s="60"/>
      <c r="B172" s="60"/>
      <c r="C172" s="8"/>
      <c r="D172" s="8"/>
      <c r="E172" s="8"/>
    </row>
    <row r="173" spans="1:5" x14ac:dyDescent="0.25">
      <c r="A173" s="60"/>
      <c r="B173" s="60"/>
      <c r="C173" s="8"/>
      <c r="D173" s="8"/>
      <c r="E173" s="8"/>
    </row>
    <row r="174" spans="1:5" x14ac:dyDescent="0.25">
      <c r="A174" s="60"/>
      <c r="B174" s="60"/>
      <c r="C174" s="8"/>
      <c r="D174" s="8"/>
      <c r="E174" s="8"/>
    </row>
    <row r="175" spans="1:5" x14ac:dyDescent="0.25">
      <c r="A175" s="60"/>
      <c r="B175" s="60"/>
      <c r="C175" s="8"/>
      <c r="D175" s="8"/>
      <c r="E175" s="8"/>
    </row>
    <row r="176" spans="1:5" x14ac:dyDescent="0.25">
      <c r="A176" s="60"/>
      <c r="B176" s="60"/>
      <c r="C176" s="8"/>
      <c r="D176" s="8"/>
      <c r="E176" s="8"/>
    </row>
    <row r="177" spans="1:5" x14ac:dyDescent="0.25">
      <c r="A177" s="60"/>
      <c r="B177" s="60"/>
      <c r="C177" s="8"/>
      <c r="D177" s="8"/>
      <c r="E177" s="8"/>
    </row>
    <row r="178" spans="1:5" x14ac:dyDescent="0.25">
      <c r="A178" s="60"/>
      <c r="B178" s="60"/>
      <c r="C178" s="8"/>
      <c r="D178" s="8"/>
      <c r="E178" s="8"/>
    </row>
    <row r="179" spans="1:5" x14ac:dyDescent="0.25">
      <c r="A179" s="60"/>
      <c r="B179" s="60"/>
      <c r="C179" s="8"/>
      <c r="D179" s="8"/>
      <c r="E179" s="8"/>
    </row>
    <row r="180" spans="1:5" x14ac:dyDescent="0.25">
      <c r="A180" s="60"/>
      <c r="B180" s="60"/>
      <c r="C180" s="8"/>
      <c r="D180" s="8"/>
      <c r="E180" s="8"/>
    </row>
    <row r="181" spans="1:5" x14ac:dyDescent="0.25">
      <c r="A181" s="60"/>
      <c r="B181" s="60"/>
      <c r="C181" s="8"/>
      <c r="D181" s="8"/>
      <c r="E181" s="8"/>
    </row>
    <row r="182" spans="1:5" x14ac:dyDescent="0.25">
      <c r="A182" s="60"/>
      <c r="B182" s="60"/>
      <c r="C182" s="8"/>
      <c r="D182" s="8"/>
      <c r="E182" s="8"/>
    </row>
    <row r="183" spans="1:5" x14ac:dyDescent="0.25">
      <c r="A183" s="60"/>
      <c r="B183" s="60"/>
      <c r="C183" s="8"/>
      <c r="D183" s="8"/>
      <c r="E183" s="8"/>
    </row>
    <row r="184" spans="1:5" x14ac:dyDescent="0.25">
      <c r="A184" s="60"/>
      <c r="B184" s="60"/>
      <c r="C184" s="8"/>
      <c r="D184" s="8"/>
      <c r="E184" s="8"/>
    </row>
    <row r="185" spans="1:5" x14ac:dyDescent="0.25">
      <c r="A185" s="60"/>
      <c r="B185" s="60"/>
      <c r="C185" s="8"/>
      <c r="D185" s="8"/>
      <c r="E185" s="8"/>
    </row>
    <row r="186" spans="1:5" x14ac:dyDescent="0.25">
      <c r="A186" s="60"/>
      <c r="B186" s="60"/>
      <c r="C186" s="8"/>
      <c r="D186" s="8"/>
      <c r="E186" s="8"/>
    </row>
    <row r="187" spans="1:5" x14ac:dyDescent="0.25">
      <c r="A187" s="60"/>
      <c r="B187" s="60"/>
      <c r="C187" s="8"/>
      <c r="D187" s="8"/>
      <c r="E187" s="8"/>
    </row>
    <row r="188" spans="1:5" x14ac:dyDescent="0.25">
      <c r="A188" s="60"/>
      <c r="B188" s="60"/>
      <c r="C188" s="8"/>
      <c r="D188" s="8"/>
      <c r="E188" s="8"/>
    </row>
    <row r="189" spans="1:5" x14ac:dyDescent="0.25">
      <c r="A189" s="60"/>
      <c r="B189" s="60"/>
      <c r="C189" s="8"/>
      <c r="D189" s="8"/>
      <c r="E189" s="8"/>
    </row>
    <row r="190" spans="1:5" x14ac:dyDescent="0.25">
      <c r="A190" s="60"/>
      <c r="B190" s="60"/>
      <c r="C190" s="8"/>
      <c r="D190" s="8"/>
      <c r="E190" s="8"/>
    </row>
    <row r="191" spans="1:5" x14ac:dyDescent="0.25">
      <c r="A191" s="60"/>
      <c r="B191" s="60"/>
      <c r="C191" s="8"/>
      <c r="D191" s="8"/>
      <c r="E191" s="8"/>
    </row>
    <row r="192" spans="1:5" x14ac:dyDescent="0.25">
      <c r="A192" s="60"/>
      <c r="B192" s="60"/>
      <c r="C192" s="8"/>
      <c r="D192" s="8"/>
      <c r="E192" s="8"/>
    </row>
    <row r="193" spans="1:5" x14ac:dyDescent="0.25">
      <c r="A193" s="60"/>
      <c r="B193" s="60"/>
      <c r="C193" s="8"/>
      <c r="D193" s="8"/>
      <c r="E193" s="8"/>
    </row>
    <row r="194" spans="1:5" x14ac:dyDescent="0.25">
      <c r="A194" s="60"/>
      <c r="B194" s="60"/>
      <c r="C194" s="8"/>
      <c r="D194" s="8"/>
      <c r="E194" s="8"/>
    </row>
    <row r="195" spans="1:5" x14ac:dyDescent="0.25">
      <c r="A195" s="60"/>
      <c r="B195" s="60"/>
      <c r="C195" s="8"/>
      <c r="D195" s="8"/>
      <c r="E195" s="8"/>
    </row>
    <row r="196" spans="1:5" x14ac:dyDescent="0.25">
      <c r="A196" s="60"/>
      <c r="B196" s="60"/>
      <c r="C196" s="8"/>
      <c r="D196" s="8"/>
      <c r="E196" s="8"/>
    </row>
    <row r="197" spans="1:5" x14ac:dyDescent="0.25">
      <c r="A197" s="60"/>
      <c r="B197" s="60"/>
      <c r="C197" s="8"/>
      <c r="D197" s="8"/>
      <c r="E197" s="8"/>
    </row>
    <row r="198" spans="1:5" x14ac:dyDescent="0.25">
      <c r="A198" s="60"/>
      <c r="B198" s="60"/>
      <c r="C198" s="8"/>
      <c r="D198" s="8"/>
      <c r="E198" s="8"/>
    </row>
    <row r="199" spans="1:5" x14ac:dyDescent="0.25">
      <c r="A199" s="60"/>
      <c r="B199" s="60"/>
      <c r="C199" s="8"/>
      <c r="D199" s="8"/>
      <c r="E199" s="8"/>
    </row>
    <row r="200" spans="1:5" x14ac:dyDescent="0.25">
      <c r="A200" s="60"/>
      <c r="B200" s="60"/>
      <c r="C200" s="8"/>
      <c r="D200" s="8"/>
      <c r="E200" s="8"/>
    </row>
    <row r="201" spans="1:5" x14ac:dyDescent="0.25">
      <c r="A201" s="60"/>
      <c r="B201" s="60"/>
      <c r="C201" s="8"/>
      <c r="D201" s="8"/>
      <c r="E201" s="8"/>
    </row>
    <row r="202" spans="1:5" x14ac:dyDescent="0.25">
      <c r="A202" s="60"/>
      <c r="B202" s="60"/>
      <c r="C202" s="8"/>
      <c r="D202" s="8"/>
      <c r="E202" s="8"/>
    </row>
    <row r="203" spans="1:5" x14ac:dyDescent="0.25">
      <c r="A203" s="60"/>
      <c r="B203" s="60"/>
      <c r="C203" s="8"/>
      <c r="D203" s="8"/>
      <c r="E203" s="8"/>
    </row>
    <row r="204" spans="1:5" x14ac:dyDescent="0.25">
      <c r="A204" s="60"/>
      <c r="B204" s="60"/>
      <c r="C204" s="8"/>
      <c r="D204" s="8"/>
      <c r="E204" s="8"/>
    </row>
    <row r="205" spans="1:5" x14ac:dyDescent="0.25">
      <c r="A205" s="60"/>
      <c r="B205" s="60"/>
      <c r="C205" s="8"/>
      <c r="D205" s="8"/>
      <c r="E205" s="8"/>
    </row>
    <row r="206" spans="1:5" x14ac:dyDescent="0.25">
      <c r="A206" s="60"/>
      <c r="B206" s="60"/>
    </row>
    <row r="207" spans="1:5" x14ac:dyDescent="0.25">
      <c r="A207" s="60"/>
      <c r="B207" s="60"/>
    </row>
    <row r="223" spans="1:2" x14ac:dyDescent="0.25">
      <c r="A223" s="726"/>
      <c r="B223" s="726"/>
    </row>
    <row r="224" spans="1:2" x14ac:dyDescent="0.25">
      <c r="A224" s="726"/>
      <c r="B224" s="726"/>
    </row>
    <row r="225" spans="1:2" x14ac:dyDescent="0.25">
      <c r="A225" s="726"/>
      <c r="B225" s="726"/>
    </row>
    <row r="226" spans="1:2" x14ac:dyDescent="0.25">
      <c r="A226" s="726"/>
      <c r="B226" s="726"/>
    </row>
    <row r="227" spans="1:2" x14ac:dyDescent="0.25">
      <c r="A227" s="726"/>
      <c r="B227" s="726"/>
    </row>
    <row r="228" spans="1:2" x14ac:dyDescent="0.25">
      <c r="A228" s="726"/>
      <c r="B228" s="726"/>
    </row>
    <row r="229" spans="1:2" x14ac:dyDescent="0.25">
      <c r="A229" s="726"/>
      <c r="B229" s="726"/>
    </row>
    <row r="230" spans="1:2" x14ac:dyDescent="0.25">
      <c r="A230" s="726"/>
      <c r="B230" s="726"/>
    </row>
    <row r="231" spans="1:2" x14ac:dyDescent="0.25">
      <c r="A231" s="726"/>
      <c r="B231" s="726"/>
    </row>
    <row r="232" spans="1:2" x14ac:dyDescent="0.25">
      <c r="A232" s="726"/>
      <c r="B232" s="726"/>
    </row>
    <row r="233" spans="1:2" x14ac:dyDescent="0.25">
      <c r="A233" s="726"/>
      <c r="B233" s="726"/>
    </row>
    <row r="234" spans="1:2" x14ac:dyDescent="0.25">
      <c r="A234" s="726"/>
      <c r="B234" s="726"/>
    </row>
    <row r="235" spans="1:2" x14ac:dyDescent="0.25">
      <c r="A235" s="726"/>
      <c r="B235" s="726"/>
    </row>
    <row r="236" spans="1:2" x14ac:dyDescent="0.25">
      <c r="A236" s="726"/>
      <c r="B236" s="726"/>
    </row>
    <row r="237" spans="1:2" x14ac:dyDescent="0.25">
      <c r="A237" s="726"/>
      <c r="B237" s="726"/>
    </row>
    <row r="238" spans="1:2" x14ac:dyDescent="0.25">
      <c r="A238" s="726"/>
      <c r="B238" s="726"/>
    </row>
    <row r="239" spans="1:2" x14ac:dyDescent="0.25">
      <c r="A239" s="726"/>
      <c r="B239" s="726"/>
    </row>
    <row r="240" spans="1:2" x14ac:dyDescent="0.25">
      <c r="A240" s="726"/>
      <c r="B240" s="726"/>
    </row>
    <row r="241" spans="1:2" x14ac:dyDescent="0.25">
      <c r="A241" s="726"/>
      <c r="B241" s="726"/>
    </row>
    <row r="242" spans="1:2" x14ac:dyDescent="0.25">
      <c r="A242" s="726"/>
      <c r="B242" s="726"/>
    </row>
    <row r="243" spans="1:2" x14ac:dyDescent="0.25">
      <c r="A243" s="726"/>
      <c r="B243" s="726"/>
    </row>
    <row r="244" spans="1:2" x14ac:dyDescent="0.25">
      <c r="A244" s="726"/>
      <c r="B244" s="726"/>
    </row>
    <row r="245" spans="1:2" x14ac:dyDescent="0.25">
      <c r="A245" s="726"/>
      <c r="B245" s="726"/>
    </row>
  </sheetData>
  <pageMargins left="0.7" right="0.7" top="0.75" bottom="0.75" header="0.3" footer="0.3"/>
  <pageSetup paperSize="8" scale="63" fitToHeight="0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9" sqref="A2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Property</vt:lpstr>
      <vt:lpstr>Valuations</vt:lpstr>
      <vt:lpstr>Questions</vt:lpstr>
      <vt:lpstr>L&amp;B RENTS</vt:lpstr>
      <vt:lpstr>Sheet2</vt:lpstr>
      <vt:lpstr>Sheet3</vt:lpstr>
      <vt:lpstr>PROPERT ONLY</vt:lpstr>
      <vt:lpstr>Navina Actions</vt:lpstr>
      <vt:lpstr>Sheet1</vt:lpstr>
      <vt:lpstr>Sites</vt:lpstr>
    </vt:vector>
  </TitlesOfParts>
  <Company>East London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Riedel Frank</dc:creator>
  <cp:lastModifiedBy>Adediran Ayomide</cp:lastModifiedBy>
  <cp:lastPrinted>2019-03-18T12:30:07Z</cp:lastPrinted>
  <dcterms:created xsi:type="dcterms:W3CDTF">2015-02-19T10:32:25Z</dcterms:created>
  <dcterms:modified xsi:type="dcterms:W3CDTF">2019-06-11T12:32:14Z</dcterms:modified>
</cp:coreProperties>
</file>