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H23-HQ-FS\Users$\DuncanJo\2) Workforce\"/>
    </mc:Choice>
  </mc:AlternateContent>
  <xr:revisionPtr revIDLastSave="0" documentId="13_ncr:1_{E6A6ED99-5972-4520-AE2E-8FE7A6943CE3}" xr6:coauthVersionLast="47" xr6:coauthVersionMax="47" xr10:uidLastSave="{00000000-0000-0000-0000-000000000000}"/>
  <bookViews>
    <workbookView xWindow="-120" yWindow="16080" windowWidth="29040" windowHeight="15840" xr2:uid="{6BE00E5D-CB34-419A-8F85-B305AB8B1D51}"/>
  </bookViews>
  <sheets>
    <sheet name="Band 2" sheetId="11" r:id="rId1"/>
    <sheet name="Band 3" sheetId="1" r:id="rId2"/>
    <sheet name="Band 4" sheetId="2" r:id="rId3"/>
    <sheet name="Band 5" sheetId="3" r:id="rId4"/>
    <sheet name="Band 6" sheetId="4" r:id="rId5"/>
    <sheet name="Band 7" sheetId="5" r:id="rId6"/>
    <sheet name="Band 8a" sheetId="6" r:id="rId7"/>
    <sheet name="Band 8b" sheetId="7" r:id="rId8"/>
    <sheet name="Band 8c" sheetId="8" r:id="rId9"/>
    <sheet name="Band 8d" sheetId="9" r:id="rId10"/>
    <sheet name="Band 9" sheetId="10" r:id="rId11"/>
  </sheets>
  <definedNames>
    <definedName name="_xlnm.Print_Area" localSheetId="0">'Band 2'!$A$1:$D$22</definedName>
    <definedName name="_xlnm.Print_Area" localSheetId="1">'Band 3'!$A$1:$D$22</definedName>
    <definedName name="_xlnm.Print_Area" localSheetId="2">'Band 4'!$A$1:$E$22</definedName>
    <definedName name="_xlnm.Print_Area" localSheetId="3">'Band 5'!$A$1:$F$22</definedName>
    <definedName name="_xlnm.Print_Area" localSheetId="4">'Band 6'!$A$1:$G$22</definedName>
    <definedName name="_xlnm.Print_Area" localSheetId="5">'Band 7'!$A$1:$G$22</definedName>
    <definedName name="_xlnm.Print_Area" localSheetId="6">'Band 8a'!$A$1:$G$22</definedName>
    <definedName name="_xlnm.Print_Area" localSheetId="7">'Band 8b'!$A$1:$G$22</definedName>
    <definedName name="_xlnm.Print_Area" localSheetId="8">'Band 8c'!$A$1:$G$22</definedName>
    <definedName name="_xlnm.Print_Area" localSheetId="9">'Band 8d'!$A$1:$G$22</definedName>
    <definedName name="_xlnm.Print_Area" localSheetId="10">'Band 9'!$A$1:$G$22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0" l="1"/>
  <c r="D6" i="10"/>
  <c r="E6" i="10"/>
  <c r="F6" i="10"/>
  <c r="G6" i="10"/>
  <c r="C14" i="10"/>
  <c r="D14" i="10"/>
  <c r="E14" i="10"/>
  <c r="F14" i="10"/>
  <c r="G14" i="10"/>
  <c r="C13" i="8"/>
  <c r="D13" i="8"/>
  <c r="E13" i="8"/>
  <c r="F13" i="8"/>
  <c r="G13" i="8"/>
  <c r="B13" i="8"/>
  <c r="B14" i="5"/>
  <c r="E5" i="4"/>
  <c r="F5" i="4"/>
  <c r="D5" i="4"/>
  <c r="D6" i="4" s="1"/>
  <c r="C6" i="4"/>
  <c r="E6" i="4"/>
  <c r="F6" i="4"/>
  <c r="G6" i="4"/>
  <c r="H6" i="4"/>
  <c r="I6" i="4"/>
  <c r="J6" i="4"/>
  <c r="C5" i="4"/>
  <c r="B5" i="4"/>
  <c r="B6" i="4" s="1"/>
  <c r="G13" i="3"/>
  <c r="H13" i="3"/>
  <c r="I13" i="3"/>
  <c r="F13" i="3"/>
  <c r="G5" i="3"/>
  <c r="H5" i="3"/>
  <c r="I5" i="3"/>
  <c r="F5" i="3"/>
  <c r="C6" i="3" l="1"/>
  <c r="D6" i="3"/>
  <c r="E6" i="3"/>
  <c r="F6" i="3"/>
  <c r="G6" i="3"/>
  <c r="H6" i="3"/>
  <c r="I6" i="3"/>
  <c r="B6" i="3"/>
  <c r="C13" i="10" l="1"/>
  <c r="D13" i="10"/>
  <c r="E13" i="10"/>
  <c r="F13" i="10"/>
  <c r="G13" i="10"/>
  <c r="B13" i="10"/>
  <c r="B14" i="10" s="1"/>
  <c r="C5" i="10"/>
  <c r="D5" i="10"/>
  <c r="E5" i="10"/>
  <c r="F5" i="10"/>
  <c r="G5" i="10"/>
  <c r="B5" i="10"/>
  <c r="B6" i="10" s="1"/>
  <c r="C13" i="9"/>
  <c r="D13" i="9"/>
  <c r="E13" i="9"/>
  <c r="F13" i="9"/>
  <c r="G13" i="9"/>
  <c r="B13" i="9"/>
  <c r="C5" i="9"/>
  <c r="D5" i="9"/>
  <c r="E5" i="9"/>
  <c r="F5" i="9"/>
  <c r="G5" i="9"/>
  <c r="B5" i="9"/>
  <c r="C5" i="8"/>
  <c r="D5" i="8"/>
  <c r="E5" i="8"/>
  <c r="F5" i="8"/>
  <c r="G5" i="8"/>
  <c r="B5" i="8"/>
  <c r="C13" i="7"/>
  <c r="D13" i="7"/>
  <c r="E13" i="7"/>
  <c r="F13" i="7"/>
  <c r="G13" i="7"/>
  <c r="B13" i="7"/>
  <c r="C5" i="7"/>
  <c r="D5" i="7"/>
  <c r="E5" i="7"/>
  <c r="F5" i="7"/>
  <c r="G5" i="7"/>
  <c r="B5" i="7"/>
  <c r="C13" i="6"/>
  <c r="D13" i="6"/>
  <c r="E13" i="6"/>
  <c r="F13" i="6"/>
  <c r="G13" i="6"/>
  <c r="B13" i="6"/>
  <c r="C5" i="6"/>
  <c r="D5" i="6"/>
  <c r="E5" i="6"/>
  <c r="F5" i="6"/>
  <c r="G5" i="6"/>
  <c r="B5" i="6"/>
  <c r="C13" i="5"/>
  <c r="D13" i="5"/>
  <c r="E13" i="5"/>
  <c r="F13" i="5"/>
  <c r="G13" i="5"/>
  <c r="H13" i="5"/>
  <c r="H14" i="5" s="1"/>
  <c r="I13" i="5"/>
  <c r="J13" i="5"/>
  <c r="J14" i="5" s="1"/>
  <c r="B13" i="5"/>
  <c r="C5" i="5"/>
  <c r="D5" i="5"/>
  <c r="E5" i="5"/>
  <c r="F5" i="5"/>
  <c r="G5" i="5"/>
  <c r="H5" i="5"/>
  <c r="H6" i="5" s="1"/>
  <c r="I5" i="5"/>
  <c r="I6" i="5" s="1"/>
  <c r="J5" i="5"/>
  <c r="J6" i="5" s="1"/>
  <c r="B5" i="5"/>
  <c r="C6" i="2"/>
  <c r="D6" i="2"/>
  <c r="E6" i="2"/>
  <c r="F6" i="2"/>
  <c r="G6" i="2"/>
  <c r="H6" i="2"/>
  <c r="B6" i="2"/>
  <c r="I14" i="5"/>
  <c r="J14" i="4"/>
  <c r="I14" i="4"/>
  <c r="H14" i="4"/>
  <c r="I14" i="3"/>
  <c r="H14" i="3"/>
  <c r="G14" i="3"/>
  <c r="H14" i="2"/>
  <c r="G14" i="2"/>
  <c r="F14" i="2"/>
  <c r="H14" i="1"/>
  <c r="G14" i="1"/>
  <c r="F14" i="1"/>
  <c r="E14" i="1"/>
  <c r="H6" i="1"/>
  <c r="G6" i="1"/>
  <c r="F6" i="1"/>
  <c r="E6" i="1"/>
  <c r="H14" i="11"/>
  <c r="G14" i="11"/>
  <c r="F14" i="11"/>
  <c r="E14" i="11"/>
  <c r="H6" i="11"/>
  <c r="G6" i="11"/>
  <c r="F6" i="11"/>
  <c r="E6" i="11"/>
  <c r="E6" i="6"/>
  <c r="F6" i="6"/>
  <c r="D13" i="3" l="1"/>
  <c r="D14" i="3" s="1"/>
  <c r="B14" i="3"/>
  <c r="E14" i="2"/>
  <c r="B14" i="11"/>
  <c r="C14" i="11"/>
  <c r="D14" i="11"/>
  <c r="D6" i="11"/>
  <c r="C6" i="11"/>
  <c r="B6" i="11"/>
  <c r="G14" i="9"/>
  <c r="F14" i="9"/>
  <c r="E14" i="9"/>
  <c r="D14" i="9"/>
  <c r="C14" i="9"/>
  <c r="B14" i="9"/>
  <c r="G6" i="9"/>
  <c r="F6" i="9"/>
  <c r="E6" i="9"/>
  <c r="D6" i="9"/>
  <c r="C6" i="9"/>
  <c r="B6" i="9"/>
  <c r="G14" i="8"/>
  <c r="F14" i="8"/>
  <c r="E14" i="8"/>
  <c r="D14" i="8"/>
  <c r="C14" i="8"/>
  <c r="B14" i="8"/>
  <c r="G6" i="8"/>
  <c r="F6" i="8"/>
  <c r="E6" i="8"/>
  <c r="D6" i="8"/>
  <c r="C6" i="8"/>
  <c r="B6" i="8"/>
  <c r="G14" i="7"/>
  <c r="F14" i="7"/>
  <c r="E14" i="7"/>
  <c r="D14" i="7"/>
  <c r="C14" i="7"/>
  <c r="B14" i="7"/>
  <c r="G6" i="7"/>
  <c r="F6" i="7"/>
  <c r="E6" i="7"/>
  <c r="D6" i="7"/>
  <c r="C6" i="7"/>
  <c r="B6" i="7"/>
  <c r="G14" i="6"/>
  <c r="F14" i="6"/>
  <c r="E14" i="6"/>
  <c r="D14" i="6"/>
  <c r="C14" i="6"/>
  <c r="B14" i="6"/>
  <c r="G6" i="6"/>
  <c r="D6" i="6"/>
  <c r="C6" i="6"/>
  <c r="B6" i="6"/>
  <c r="G14" i="5"/>
  <c r="F14" i="5"/>
  <c r="E14" i="5"/>
  <c r="D14" i="5"/>
  <c r="C14" i="5"/>
  <c r="G6" i="5"/>
  <c r="F6" i="5"/>
  <c r="E6" i="5"/>
  <c r="D6" i="5"/>
  <c r="C6" i="5"/>
  <c r="B6" i="5"/>
  <c r="G14" i="4"/>
  <c r="F14" i="4"/>
  <c r="E14" i="4"/>
  <c r="D14" i="4"/>
  <c r="C13" i="4"/>
  <c r="C14" i="4" s="1"/>
  <c r="B13" i="4"/>
  <c r="B14" i="4" s="1"/>
  <c r="C14" i="3"/>
  <c r="F14" i="3"/>
  <c r="E13" i="3"/>
  <c r="E14" i="3" s="1"/>
  <c r="E5" i="3"/>
  <c r="D5" i="3"/>
  <c r="D14" i="2"/>
  <c r="C14" i="2"/>
  <c r="B14" i="2"/>
  <c r="D14" i="1"/>
  <c r="C14" i="1"/>
  <c r="B14" i="1"/>
  <c r="C6" i="1" l="1"/>
  <c r="B6" i="1"/>
  <c r="D6" i="1"/>
</calcChain>
</file>

<file path=xl/sharedStrings.xml><?xml version="1.0" encoding="utf-8"?>
<sst xmlns="http://schemas.openxmlformats.org/spreadsheetml/2006/main" count="378" uniqueCount="30">
  <si>
    <t>INNER LONDON</t>
  </si>
  <si>
    <t>ESR GRADE STEP POINT</t>
  </si>
  <si>
    <t>Years of Experience</t>
  </si>
  <si>
    <t>&lt;1 year</t>
  </si>
  <si>
    <t>1-2 years</t>
  </si>
  <si>
    <t>2-3 years</t>
  </si>
  <si>
    <t>3 -4 years</t>
  </si>
  <si>
    <t>4 -5 years</t>
  </si>
  <si>
    <t>5 -6 years</t>
  </si>
  <si>
    <t>BASIC</t>
  </si>
  <si>
    <t>HCA</t>
  </si>
  <si>
    <t>INC</t>
  </si>
  <si>
    <t>ESR SCALE POINT</t>
  </si>
  <si>
    <t>OUTER LONDON</t>
  </si>
  <si>
    <t>Min</t>
  </si>
  <si>
    <t>Max</t>
  </si>
  <si>
    <t>Inner London (20%)</t>
  </si>
  <si>
    <t>Outer London (15%)</t>
  </si>
  <si>
    <t>BAND</t>
  </si>
  <si>
    <t>5 + years</t>
  </si>
  <si>
    <t>8a</t>
  </si>
  <si>
    <t>8b</t>
  </si>
  <si>
    <t>8c</t>
  </si>
  <si>
    <t>8d</t>
  </si>
  <si>
    <t xml:space="preserve">INC </t>
  </si>
  <si>
    <t>6+ years</t>
  </si>
  <si>
    <t>6 -7 years</t>
  </si>
  <si>
    <t>7+years</t>
  </si>
  <si>
    <t>7 -8 years</t>
  </si>
  <si>
    <t>8+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</si>
</sst>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5" fillId="0" borderId="4" xfId="2" applyFont="1" applyBorder="1"/>
    <xf numFmtId="0" fontId="4" fillId="0" borderId="4" xfId="1" applyFont="1" applyBorder="1"/>
    <xf numFmtId="0" fontId="5" fillId="0" borderId="1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1" applyFont="1" applyBorder="1"/>
    <xf numFmtId="3" fontId="5" fillId="0" borderId="6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1" fontId="5" fillId="0" borderId="6" xfId="1" applyNumberFormat="1" applyFont="1" applyBorder="1"/>
    <xf numFmtId="3" fontId="0" fillId="3" borderId="7" xfId="0" applyNumberFormat="1" applyFill="1" applyBorder="1"/>
    <xf numFmtId="0" fontId="4" fillId="0" borderId="6" xfId="1" applyFont="1" applyBorder="1"/>
    <xf numFmtId="1" fontId="4" fillId="0" borderId="6" xfId="1" applyNumberFormat="1" applyFont="1" applyBorder="1"/>
    <xf numFmtId="0" fontId="5" fillId="4" borderId="6" xfId="2" applyFont="1" applyFill="1" applyBorder="1"/>
    <xf numFmtId="3" fontId="7" fillId="5" borderId="6" xfId="0" applyNumberFormat="1" applyFont="1" applyFill="1" applyBorder="1"/>
    <xf numFmtId="0" fontId="7" fillId="5" borderId="6" xfId="0" applyFont="1" applyFill="1" applyBorder="1"/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1" applyFont="1" applyBorder="1"/>
    <xf numFmtId="3" fontId="0" fillId="3" borderId="6" xfId="0" applyNumberFormat="1" applyFill="1" applyBorder="1"/>
    <xf numFmtId="0" fontId="0" fillId="0" borderId="6" xfId="0" applyBorder="1"/>
    <xf numFmtId="6" fontId="8" fillId="0" borderId="6" xfId="0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3" fontId="0" fillId="3" borderId="6" xfId="0" applyNumberFormat="1" applyFill="1" applyBorder="1" applyAlignment="1">
      <alignment horizontal="right"/>
    </xf>
    <xf numFmtId="0" fontId="10" fillId="5" borderId="6" xfId="0" applyFont="1" applyFill="1" applyBorder="1"/>
    <xf numFmtId="0" fontId="1" fillId="3" borderId="0" xfId="0" applyFont="1" applyFill="1"/>
    <xf numFmtId="3" fontId="5" fillId="0" borderId="7" xfId="1" applyNumberFormat="1" applyFont="1" applyBorder="1"/>
    <xf numFmtId="3" fontId="5" fillId="0" borderId="6" xfId="1" applyNumberFormat="1" applyFont="1" applyBorder="1"/>
    <xf numFmtId="3" fontId="10" fillId="5" borderId="6" xfId="0" applyNumberFormat="1" applyFont="1" applyFill="1" applyBorder="1"/>
    <xf numFmtId="0" fontId="5" fillId="0" borderId="6" xfId="0" applyFont="1" applyBorder="1"/>
    <xf numFmtId="0" fontId="5" fillId="4" borderId="6" xfId="1" applyFont="1" applyFill="1" applyBorder="1"/>
    <xf numFmtId="0" fontId="5" fillId="0" borderId="4" xfId="1" applyFont="1" applyBorder="1"/>
    <xf numFmtId="0" fontId="5" fillId="5" borderId="6" xfId="0" applyFont="1" applyFill="1" applyBorder="1"/>
    <xf numFmtId="0" fontId="5" fillId="0" borderId="6" xfId="1" applyFont="1" applyBorder="1"/>
    <xf numFmtId="3" fontId="2" fillId="3" borderId="6" xfId="0" applyNumberFormat="1" applyFont="1" applyFill="1" applyBorder="1"/>
    <xf numFmtId="3" fontId="4" fillId="0" borderId="6" xfId="1" applyNumberFormat="1" applyFont="1" applyBorder="1"/>
    <xf numFmtId="0" fontId="5" fillId="5" borderId="6" xfId="1" applyFont="1" applyFill="1" applyBorder="1"/>
    <xf numFmtId="0" fontId="4" fillId="2" borderId="1" xfId="2" applyFont="1" applyFill="1" applyBorder="1" applyAlignment="1">
      <alignment horizontal="center" wrapText="1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0" fillId="0" borderId="11" xfId="0" applyBorder="1" applyAlignment="1"/>
    <xf numFmtId="0" fontId="4" fillId="2" borderId="6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5" fillId="2" borderId="6" xfId="1" applyFont="1" applyFill="1" applyBorder="1" applyAlignment="1">
      <alignment horizontal="center" wrapText="1"/>
    </xf>
  </cellXfs>
  <cellStyles count="3">
    <cellStyle name="Normal" xfId="0" builtinId="0"/>
    <cellStyle name="Normal 2" xfId="2" xr:uid="{1B623254-2DE9-49B7-A8B1-A688D41954A1}"/>
    <cellStyle name="Normal 3" xfId="1" xr:uid="{DC44B256-123C-4C76-AB96-156459F4A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Hom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20</xdr:row>
      <xdr:rowOff>31220</xdr:rowOff>
    </xdr:from>
    <xdr:to>
      <xdr:col>2</xdr:col>
      <xdr:colOff>759274</xdr:colOff>
      <xdr:row>22</xdr:row>
      <xdr:rowOff>25401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2AF5B-8844-4118-94DA-94289145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525" y="3631670"/>
          <a:ext cx="616399" cy="5529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171452</xdr:colOff>
      <xdr:row>20</xdr:row>
      <xdr:rowOff>47626</xdr:rowOff>
    </xdr:from>
    <xdr:to>
      <xdr:col>2</xdr:col>
      <xdr:colOff>801260</xdr:colOff>
      <xdr:row>22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E7EAE-29B4-4C72-ABFA-5D467F2EF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2" y="4594226"/>
          <a:ext cx="629808" cy="558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180978</xdr:colOff>
      <xdr:row>20</xdr:row>
      <xdr:rowOff>47626</xdr:rowOff>
    </xdr:from>
    <xdr:to>
      <xdr:col>2</xdr:col>
      <xdr:colOff>810786</xdr:colOff>
      <xdr:row>22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CE186-F1F0-4EC0-8C10-4D9B8724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8" y="4594226"/>
          <a:ext cx="629808" cy="558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161927</xdr:colOff>
      <xdr:row>20</xdr:row>
      <xdr:rowOff>76201</xdr:rowOff>
    </xdr:from>
    <xdr:to>
      <xdr:col>2</xdr:col>
      <xdr:colOff>781050</xdr:colOff>
      <xdr:row>22</xdr:row>
      <xdr:rowOff>73025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84318-8AE1-4883-ADBB-8C8BA9FD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877" y="3873501"/>
          <a:ext cx="619123" cy="555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171452</xdr:colOff>
      <xdr:row>20</xdr:row>
      <xdr:rowOff>76200</xdr:rowOff>
    </xdr:from>
    <xdr:to>
      <xdr:col>2</xdr:col>
      <xdr:colOff>771525</xdr:colOff>
      <xdr:row>22</xdr:row>
      <xdr:rowOff>55567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1BC0F-6835-48DD-B6AF-32B61607D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2" y="3873500"/>
          <a:ext cx="600073" cy="538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20</xdr:row>
      <xdr:rowOff>59794</xdr:rowOff>
    </xdr:from>
    <xdr:to>
      <xdr:col>2</xdr:col>
      <xdr:colOff>752475</xdr:colOff>
      <xdr:row>22</xdr:row>
      <xdr:rowOff>47806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91FB8A-2C8A-4660-90F6-C20956E4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6825" y="3850744"/>
          <a:ext cx="609600" cy="546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171452</xdr:colOff>
      <xdr:row>20</xdr:row>
      <xdr:rowOff>47626</xdr:rowOff>
    </xdr:from>
    <xdr:to>
      <xdr:col>2</xdr:col>
      <xdr:colOff>801262</xdr:colOff>
      <xdr:row>22</xdr:row>
      <xdr:rowOff>53976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9B023-8D88-46AE-8458-5D1F3F89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5402" y="3838576"/>
          <a:ext cx="629810" cy="565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20</xdr:row>
      <xdr:rowOff>57151</xdr:rowOff>
    </xdr:from>
    <xdr:to>
      <xdr:col>2</xdr:col>
      <xdr:colOff>778324</xdr:colOff>
      <xdr:row>22</xdr:row>
      <xdr:rowOff>25401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AA6093-E0A9-40F3-A7EC-D2601A6BF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452" y="3848101"/>
          <a:ext cx="587822" cy="527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180977</xdr:colOff>
      <xdr:row>20</xdr:row>
      <xdr:rowOff>57150</xdr:rowOff>
    </xdr:from>
    <xdr:to>
      <xdr:col>2</xdr:col>
      <xdr:colOff>819150</xdr:colOff>
      <xdr:row>22</xdr:row>
      <xdr:rowOff>64739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FAA53-4979-47AE-B134-D068668AB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927" y="4603750"/>
          <a:ext cx="638173" cy="5663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180977</xdr:colOff>
      <xdr:row>20</xdr:row>
      <xdr:rowOff>57150</xdr:rowOff>
    </xdr:from>
    <xdr:to>
      <xdr:col>2</xdr:col>
      <xdr:colOff>831779</xdr:colOff>
      <xdr:row>22</xdr:row>
      <xdr:rowOff>76199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33F22-CFDC-44BE-AE19-3DF00F25F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7" y="4610100"/>
          <a:ext cx="650802" cy="5778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20</xdr:row>
      <xdr:rowOff>66676</xdr:rowOff>
    </xdr:from>
    <xdr:to>
      <xdr:col>2</xdr:col>
      <xdr:colOff>820309</xdr:colOff>
      <xdr:row>22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4DBD3-4731-4140-B623-1F10B3728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2" y="4613276"/>
          <a:ext cx="629807" cy="558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7662-8966-4679-AE4E-D8FF179C3743}">
  <sheetPr>
    <tabColor theme="7" tint="0.59999389629810485"/>
  </sheetPr>
  <dimension ref="A1:H22"/>
  <sheetViews>
    <sheetView showGridLines="0" tabSelected="1" zoomScaleNormal="100" workbookViewId="0">
      <selection activeCell="B19" sqref="B19:C20"/>
    </sheetView>
  </sheetViews>
  <sheetFormatPr defaultColWidth="9.140625" defaultRowHeight="15" x14ac:dyDescent="0.25"/>
  <cols>
    <col min="1" max="1" width="21.7109375" style="1" customWidth="1"/>
    <col min="2" max="4" width="12.7109375" style="1" customWidth="1"/>
    <col min="5" max="16384" width="9.140625" style="1"/>
  </cols>
  <sheetData>
    <row r="1" spans="1:8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8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</row>
    <row r="3" spans="1:8" x14ac:dyDescent="0.25">
      <c r="A3" s="18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25</v>
      </c>
    </row>
    <row r="4" spans="1:8" x14ac:dyDescent="0.25">
      <c r="A4" s="7" t="s">
        <v>9</v>
      </c>
      <c r="B4" s="9">
        <v>22383</v>
      </c>
      <c r="C4" s="9">
        <v>22383</v>
      </c>
      <c r="D4" s="9">
        <v>22383</v>
      </c>
      <c r="E4" s="9">
        <v>22383</v>
      </c>
      <c r="F4" s="9">
        <v>22383</v>
      </c>
      <c r="G4" s="9">
        <v>22383</v>
      </c>
      <c r="H4" s="9">
        <v>22383</v>
      </c>
    </row>
    <row r="5" spans="1:8" x14ac:dyDescent="0.25">
      <c r="A5" s="10" t="s">
        <v>10</v>
      </c>
      <c r="B5" s="11">
        <v>5132</v>
      </c>
      <c r="C5" s="11">
        <v>5132</v>
      </c>
      <c r="D5" s="11">
        <v>5132</v>
      </c>
      <c r="E5" s="11">
        <v>5132</v>
      </c>
      <c r="F5" s="11">
        <v>5132</v>
      </c>
      <c r="G5" s="11">
        <v>5132</v>
      </c>
      <c r="H5" s="11">
        <v>5132</v>
      </c>
    </row>
    <row r="6" spans="1:8" x14ac:dyDescent="0.25">
      <c r="A6" s="12" t="s">
        <v>11</v>
      </c>
      <c r="B6" s="38">
        <f>B4+B5</f>
        <v>27515</v>
      </c>
      <c r="C6" s="38">
        <f t="shared" ref="C6:D6" si="0">C4+C5</f>
        <v>27515</v>
      </c>
      <c r="D6" s="38">
        <f t="shared" si="0"/>
        <v>27515</v>
      </c>
      <c r="E6" s="38">
        <f t="shared" ref="E6:H6" si="1">E4+E5</f>
        <v>27515</v>
      </c>
      <c r="F6" s="38">
        <f t="shared" si="1"/>
        <v>27515</v>
      </c>
      <c r="G6" s="38">
        <f t="shared" si="1"/>
        <v>27515</v>
      </c>
      <c r="H6" s="38">
        <f t="shared" si="1"/>
        <v>27515</v>
      </c>
    </row>
    <row r="7" spans="1:8" x14ac:dyDescent="0.25">
      <c r="A7" s="14" t="s">
        <v>12</v>
      </c>
      <c r="B7" s="40">
        <v>60</v>
      </c>
      <c r="C7" s="40">
        <v>70</v>
      </c>
      <c r="D7" s="40">
        <v>80</v>
      </c>
      <c r="E7" s="40">
        <v>100</v>
      </c>
      <c r="F7" s="40">
        <v>110</v>
      </c>
      <c r="G7" s="40">
        <v>130</v>
      </c>
      <c r="H7" s="40">
        <v>140</v>
      </c>
    </row>
    <row r="8" spans="1:8" x14ac:dyDescent="0.25">
      <c r="A8" s="17"/>
      <c r="B8" s="17"/>
      <c r="C8" s="17"/>
      <c r="D8" s="17"/>
    </row>
    <row r="9" spans="1:8" x14ac:dyDescent="0.25">
      <c r="A9" s="44" t="s">
        <v>13</v>
      </c>
      <c r="B9" s="45"/>
      <c r="C9" s="45"/>
      <c r="D9" s="45"/>
      <c r="E9" s="45"/>
      <c r="F9" s="45"/>
      <c r="G9" s="45"/>
      <c r="H9" s="45"/>
    </row>
    <row r="10" spans="1:8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</row>
    <row r="11" spans="1:8" x14ac:dyDescent="0.25">
      <c r="A11" s="18" t="s">
        <v>2</v>
      </c>
      <c r="B11" s="5" t="s">
        <v>3</v>
      </c>
      <c r="C11" s="5" t="s">
        <v>4</v>
      </c>
      <c r="D11" s="6" t="s">
        <v>5</v>
      </c>
      <c r="E11" s="6" t="s">
        <v>6</v>
      </c>
      <c r="F11" s="6" t="s">
        <v>7</v>
      </c>
      <c r="G11" s="6" t="s">
        <v>8</v>
      </c>
      <c r="H11" s="6" t="s">
        <v>25</v>
      </c>
    </row>
    <row r="12" spans="1:8" x14ac:dyDescent="0.25">
      <c r="A12" s="21" t="s">
        <v>9</v>
      </c>
      <c r="B12" s="9">
        <v>22383</v>
      </c>
      <c r="C12" s="9">
        <v>22383</v>
      </c>
      <c r="D12" s="9">
        <v>22383</v>
      </c>
      <c r="E12" s="9">
        <v>22383</v>
      </c>
      <c r="F12" s="9">
        <v>22383</v>
      </c>
      <c r="G12" s="9">
        <v>22383</v>
      </c>
      <c r="H12" s="9">
        <v>22383</v>
      </c>
    </row>
    <row r="13" spans="1:8" x14ac:dyDescent="0.25">
      <c r="A13" s="10" t="s">
        <v>10</v>
      </c>
      <c r="B13" s="22">
        <v>4313</v>
      </c>
      <c r="C13" s="22">
        <v>4313</v>
      </c>
      <c r="D13" s="22">
        <v>4313</v>
      </c>
      <c r="E13" s="22">
        <v>4313</v>
      </c>
      <c r="F13" s="22">
        <v>4313</v>
      </c>
      <c r="G13" s="22">
        <v>4313</v>
      </c>
      <c r="H13" s="22">
        <v>4313</v>
      </c>
    </row>
    <row r="14" spans="1:8" x14ac:dyDescent="0.25">
      <c r="A14" s="12" t="s">
        <v>11</v>
      </c>
      <c r="B14" s="38">
        <f t="shared" ref="B14:C14" si="2">B12+B13</f>
        <v>26696</v>
      </c>
      <c r="C14" s="38">
        <f t="shared" si="2"/>
        <v>26696</v>
      </c>
      <c r="D14" s="38">
        <f>D12+D13</f>
        <v>26696</v>
      </c>
      <c r="E14" s="38">
        <f t="shared" ref="E14:H14" si="3">E12+E13</f>
        <v>26696</v>
      </c>
      <c r="F14" s="38">
        <f t="shared" si="3"/>
        <v>26696</v>
      </c>
      <c r="G14" s="38">
        <f t="shared" si="3"/>
        <v>26696</v>
      </c>
      <c r="H14" s="38">
        <f t="shared" si="3"/>
        <v>26696</v>
      </c>
    </row>
    <row r="15" spans="1:8" x14ac:dyDescent="0.25">
      <c r="A15" s="14" t="s">
        <v>12</v>
      </c>
      <c r="B15" s="40">
        <v>60</v>
      </c>
      <c r="C15" s="40">
        <v>70</v>
      </c>
      <c r="D15" s="40">
        <v>80</v>
      </c>
      <c r="E15" s="40">
        <v>100</v>
      </c>
      <c r="F15" s="40">
        <v>110</v>
      </c>
      <c r="G15" s="40">
        <v>130</v>
      </c>
      <c r="H15" s="40">
        <v>140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2</v>
      </c>
    </row>
  </sheetData>
  <mergeCells count="3">
    <mergeCell ref="A17:C17"/>
    <mergeCell ref="A1:H1"/>
    <mergeCell ref="A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26E1-DDD8-43EA-B2F7-CBBD4D3E1FA0}">
  <sheetPr>
    <tabColor theme="7" tint="0.59999389629810485"/>
  </sheetPr>
  <dimension ref="A1:I22"/>
  <sheetViews>
    <sheetView showGridLines="0" zoomScaleNormal="100" workbookViewId="0">
      <selection activeCell="B12" sqref="B12:G12"/>
    </sheetView>
  </sheetViews>
  <sheetFormatPr defaultColWidth="9.140625" defaultRowHeight="15" x14ac:dyDescent="0.25"/>
  <cols>
    <col min="1" max="1" width="34.140625" style="1" customWidth="1"/>
    <col min="2" max="7" width="12.7109375" style="1" customWidth="1"/>
    <col min="8" max="16384" width="9.140625" style="1"/>
  </cols>
  <sheetData>
    <row r="1" spans="1:9" x14ac:dyDescent="0.25">
      <c r="A1" s="49" t="s">
        <v>0</v>
      </c>
      <c r="B1" s="49"/>
      <c r="C1" s="49"/>
      <c r="D1" s="49"/>
      <c r="E1" s="49"/>
      <c r="F1" s="49"/>
      <c r="G1" s="49"/>
    </row>
    <row r="2" spans="1:9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19</v>
      </c>
    </row>
    <row r="4" spans="1:9" x14ac:dyDescent="0.25">
      <c r="A4" s="7" t="s">
        <v>9</v>
      </c>
      <c r="B4" s="9">
        <v>83571</v>
      </c>
      <c r="C4" s="9">
        <v>83571</v>
      </c>
      <c r="D4" s="9">
        <v>83571</v>
      </c>
      <c r="E4" s="9">
        <v>83571</v>
      </c>
      <c r="F4" s="9">
        <v>83571</v>
      </c>
      <c r="G4" s="9">
        <v>96376</v>
      </c>
    </row>
    <row r="5" spans="1:9" x14ac:dyDescent="0.25">
      <c r="A5" s="10" t="s">
        <v>10</v>
      </c>
      <c r="B5" s="30">
        <f>$C$19</f>
        <v>7746</v>
      </c>
      <c r="C5" s="30">
        <f>$C$19</f>
        <v>7746</v>
      </c>
      <c r="D5" s="30">
        <f>$C$19</f>
        <v>7746</v>
      </c>
      <c r="E5" s="30">
        <f>$C$19</f>
        <v>7746</v>
      </c>
      <c r="F5" s="30">
        <f>$C$19</f>
        <v>7746</v>
      </c>
      <c r="G5" s="30">
        <f>$C$19</f>
        <v>7746</v>
      </c>
    </row>
    <row r="6" spans="1:9" x14ac:dyDescent="0.25">
      <c r="A6" s="12" t="s">
        <v>11</v>
      </c>
      <c r="B6" s="39">
        <f>SUM(B4:B5)</f>
        <v>91317</v>
      </c>
      <c r="C6" s="39">
        <f>SUM(C4:C5)</f>
        <v>91317</v>
      </c>
      <c r="D6" s="39">
        <f>SUM(D4:D5)</f>
        <v>91317</v>
      </c>
      <c r="E6" s="39">
        <f>SUM(E4:E5)</f>
        <v>91317</v>
      </c>
      <c r="F6" s="39">
        <f>SUM(F4:F5)</f>
        <v>91317</v>
      </c>
      <c r="G6" s="39">
        <f>SUM(G4:G5)</f>
        <v>104122</v>
      </c>
      <c r="H6" s="51"/>
      <c r="I6" s="50"/>
    </row>
    <row r="7" spans="1:9" x14ac:dyDescent="0.25">
      <c r="A7" s="14" t="s">
        <v>12</v>
      </c>
      <c r="B7" s="34">
        <v>582</v>
      </c>
      <c r="C7" s="34">
        <v>592</v>
      </c>
      <c r="D7" s="34">
        <v>600</v>
      </c>
      <c r="E7" s="34">
        <v>610</v>
      </c>
      <c r="F7" s="34">
        <v>620</v>
      </c>
      <c r="G7" s="34">
        <v>630</v>
      </c>
      <c r="H7" s="51"/>
      <c r="I7" s="50"/>
    </row>
    <row r="8" spans="1:9" x14ac:dyDescent="0.25">
      <c r="A8" s="17"/>
      <c r="B8" s="17"/>
      <c r="C8" s="17"/>
      <c r="D8" s="17"/>
      <c r="E8" s="17"/>
      <c r="F8" s="17"/>
      <c r="G8" s="17"/>
    </row>
    <row r="9" spans="1:9" x14ac:dyDescent="0.25">
      <c r="A9" s="49" t="s">
        <v>13</v>
      </c>
      <c r="B9" s="49"/>
      <c r="C9" s="49"/>
      <c r="D9" s="49"/>
      <c r="E9" s="49"/>
      <c r="F9" s="49"/>
      <c r="G9" s="49"/>
    </row>
    <row r="10" spans="1:9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19</v>
      </c>
    </row>
    <row r="12" spans="1:9" x14ac:dyDescent="0.25">
      <c r="A12" s="21" t="s">
        <v>9</v>
      </c>
      <c r="B12" s="9">
        <v>83571</v>
      </c>
      <c r="C12" s="9">
        <v>83571</v>
      </c>
      <c r="D12" s="9">
        <v>83571</v>
      </c>
      <c r="E12" s="9">
        <v>83571</v>
      </c>
      <c r="F12" s="9">
        <v>83571</v>
      </c>
      <c r="G12" s="9">
        <v>96376</v>
      </c>
    </row>
    <row r="13" spans="1:9" x14ac:dyDescent="0.25">
      <c r="A13" s="10" t="s">
        <v>10</v>
      </c>
      <c r="B13" s="31">
        <f>$C$20</f>
        <v>5436</v>
      </c>
      <c r="C13" s="31">
        <f>$C$20</f>
        <v>5436</v>
      </c>
      <c r="D13" s="31">
        <f>$C$20</f>
        <v>5436</v>
      </c>
      <c r="E13" s="31">
        <f>$C$20</f>
        <v>5436</v>
      </c>
      <c r="F13" s="31">
        <f>$C$20</f>
        <v>5436</v>
      </c>
      <c r="G13" s="31">
        <f>$C$20</f>
        <v>5436</v>
      </c>
    </row>
    <row r="14" spans="1:9" x14ac:dyDescent="0.25">
      <c r="A14" s="12" t="s">
        <v>11</v>
      </c>
      <c r="B14" s="39">
        <f>SUM(B12:B13)</f>
        <v>89007</v>
      </c>
      <c r="C14" s="39">
        <f>SUM(C12:C13)</f>
        <v>89007</v>
      </c>
      <c r="D14" s="39">
        <f>SUM(D12:D13)</f>
        <v>89007</v>
      </c>
      <c r="E14" s="39">
        <f>SUM(E12:E13)</f>
        <v>89007</v>
      </c>
      <c r="F14" s="39">
        <f>SUM(F12:F13)</f>
        <v>89007</v>
      </c>
      <c r="G14" s="39">
        <f>SUM(G12:G13)</f>
        <v>101812</v>
      </c>
    </row>
    <row r="15" spans="1:9" x14ac:dyDescent="0.25">
      <c r="A15" s="14" t="s">
        <v>12</v>
      </c>
      <c r="B15" s="34">
        <v>582</v>
      </c>
      <c r="C15" s="34">
        <v>592</v>
      </c>
      <c r="D15" s="34">
        <v>600</v>
      </c>
      <c r="E15" s="34">
        <v>610</v>
      </c>
      <c r="F15" s="34">
        <v>620</v>
      </c>
      <c r="G15" s="34">
        <v>630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 t="s">
        <v>23</v>
      </c>
    </row>
  </sheetData>
  <mergeCells count="4">
    <mergeCell ref="A1:G1"/>
    <mergeCell ref="A9:G9"/>
    <mergeCell ref="A17:C17"/>
    <mergeCell ref="H6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rowBreaks count="1" manualBreakCount="1">
    <brk id="22" max="6" man="1"/>
  </rowBreaks>
  <colBreaks count="1" manualBreakCount="1">
    <brk id="7" max="4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67F5-899E-4A7D-AC1C-B4E55D930874}">
  <dimension ref="A1:I22"/>
  <sheetViews>
    <sheetView showGridLines="0" zoomScaleNormal="100" workbookViewId="0">
      <selection activeCell="B12" sqref="B12:G12"/>
    </sheetView>
  </sheetViews>
  <sheetFormatPr defaultColWidth="9.140625" defaultRowHeight="15" x14ac:dyDescent="0.25"/>
  <cols>
    <col min="1" max="1" width="34.140625" style="1" customWidth="1"/>
    <col min="2" max="7" width="12.7109375" style="1" customWidth="1"/>
    <col min="8" max="16384" width="9.140625" style="1"/>
  </cols>
  <sheetData>
    <row r="1" spans="1:9" x14ac:dyDescent="0.25">
      <c r="A1" s="49" t="s">
        <v>0</v>
      </c>
      <c r="B1" s="49"/>
      <c r="C1" s="49"/>
      <c r="D1" s="49"/>
      <c r="E1" s="49"/>
      <c r="F1" s="49"/>
      <c r="G1" s="49"/>
    </row>
    <row r="2" spans="1:9" x14ac:dyDescent="0.25">
      <c r="A2" s="2" t="s">
        <v>1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19</v>
      </c>
    </row>
    <row r="4" spans="1:9" x14ac:dyDescent="0.25">
      <c r="A4" s="7" t="s">
        <v>9</v>
      </c>
      <c r="B4" s="9">
        <v>99891</v>
      </c>
      <c r="C4" s="9">
        <v>99891</v>
      </c>
      <c r="D4" s="9">
        <v>99891</v>
      </c>
      <c r="E4" s="9">
        <v>99891</v>
      </c>
      <c r="F4" s="9">
        <v>99891</v>
      </c>
      <c r="G4" s="9">
        <v>114949</v>
      </c>
    </row>
    <row r="5" spans="1:9" x14ac:dyDescent="0.25">
      <c r="A5" s="10" t="s">
        <v>10</v>
      </c>
      <c r="B5" s="30">
        <f>$C$19</f>
        <v>7746</v>
      </c>
      <c r="C5" s="30">
        <f>$C$19</f>
        <v>7746</v>
      </c>
      <c r="D5" s="30">
        <f>$C$19</f>
        <v>7746</v>
      </c>
      <c r="E5" s="30">
        <f>$C$19</f>
        <v>7746</v>
      </c>
      <c r="F5" s="30">
        <f>$C$19</f>
        <v>7746</v>
      </c>
      <c r="G5" s="30">
        <f>$C$19</f>
        <v>7746</v>
      </c>
    </row>
    <row r="6" spans="1:9" x14ac:dyDescent="0.25">
      <c r="A6" s="12" t="s">
        <v>11</v>
      </c>
      <c r="B6" s="39">
        <f>B4+B5</f>
        <v>107637</v>
      </c>
      <c r="C6" s="39">
        <f t="shared" ref="C6:G6" si="0">C4+C5</f>
        <v>107637</v>
      </c>
      <c r="D6" s="39">
        <f t="shared" si="0"/>
        <v>107637</v>
      </c>
      <c r="E6" s="39">
        <f t="shared" si="0"/>
        <v>107637</v>
      </c>
      <c r="F6" s="39">
        <f t="shared" si="0"/>
        <v>107637</v>
      </c>
      <c r="G6" s="39">
        <f t="shared" si="0"/>
        <v>122695</v>
      </c>
      <c r="H6" s="51"/>
      <c r="I6" s="50"/>
    </row>
    <row r="7" spans="1:9" x14ac:dyDescent="0.25">
      <c r="A7" s="14" t="s">
        <v>12</v>
      </c>
      <c r="B7" s="36">
        <v>622</v>
      </c>
      <c r="C7" s="36">
        <v>632</v>
      </c>
      <c r="D7" s="36">
        <v>640</v>
      </c>
      <c r="E7" s="36">
        <v>650</v>
      </c>
      <c r="F7" s="36">
        <v>660</v>
      </c>
      <c r="G7" s="36">
        <v>670</v>
      </c>
      <c r="H7" s="51"/>
      <c r="I7" s="50"/>
    </row>
    <row r="8" spans="1:9" x14ac:dyDescent="0.25">
      <c r="A8" s="17"/>
      <c r="B8" s="33"/>
      <c r="C8" s="33"/>
      <c r="D8" s="33"/>
      <c r="E8" s="33"/>
      <c r="F8" s="33"/>
      <c r="G8" s="33"/>
    </row>
    <row r="9" spans="1:9" x14ac:dyDescent="0.25">
      <c r="A9" s="52" t="s">
        <v>13</v>
      </c>
      <c r="B9" s="52"/>
      <c r="C9" s="52"/>
      <c r="D9" s="52"/>
      <c r="E9" s="52"/>
      <c r="F9" s="52"/>
      <c r="G9" s="52"/>
    </row>
    <row r="10" spans="1:9" x14ac:dyDescent="0.25">
      <c r="A10" s="2" t="s">
        <v>1</v>
      </c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19</v>
      </c>
    </row>
    <row r="12" spans="1:9" x14ac:dyDescent="0.25">
      <c r="A12" s="21" t="s">
        <v>9</v>
      </c>
      <c r="B12" s="9">
        <v>99891</v>
      </c>
      <c r="C12" s="9">
        <v>99891</v>
      </c>
      <c r="D12" s="9">
        <v>99891</v>
      </c>
      <c r="E12" s="9">
        <v>99891</v>
      </c>
      <c r="F12" s="9">
        <v>99891</v>
      </c>
      <c r="G12" s="9">
        <v>114949</v>
      </c>
    </row>
    <row r="13" spans="1:9" x14ac:dyDescent="0.25">
      <c r="A13" s="10" t="s">
        <v>10</v>
      </c>
      <c r="B13" s="31">
        <f>$C$20</f>
        <v>5436</v>
      </c>
      <c r="C13" s="31">
        <f>$C$20</f>
        <v>5436</v>
      </c>
      <c r="D13" s="31">
        <f>$C$20</f>
        <v>5436</v>
      </c>
      <c r="E13" s="31">
        <f>$C$20</f>
        <v>5436</v>
      </c>
      <c r="F13" s="31">
        <f>$C$20</f>
        <v>5436</v>
      </c>
      <c r="G13" s="31">
        <f>$C$20</f>
        <v>5436</v>
      </c>
    </row>
    <row r="14" spans="1:9" x14ac:dyDescent="0.25">
      <c r="A14" s="12" t="s">
        <v>11</v>
      </c>
      <c r="B14" s="39">
        <f>B12+B13</f>
        <v>105327</v>
      </c>
      <c r="C14" s="39">
        <f t="shared" ref="C14:G14" si="1">C12+C13</f>
        <v>105327</v>
      </c>
      <c r="D14" s="39">
        <f t="shared" si="1"/>
        <v>105327</v>
      </c>
      <c r="E14" s="39">
        <f t="shared" si="1"/>
        <v>105327</v>
      </c>
      <c r="F14" s="39">
        <f t="shared" si="1"/>
        <v>105327</v>
      </c>
      <c r="G14" s="39">
        <f t="shared" si="1"/>
        <v>120385</v>
      </c>
    </row>
    <row r="15" spans="1:9" x14ac:dyDescent="0.25">
      <c r="A15" s="14" t="s">
        <v>12</v>
      </c>
      <c r="B15" s="36">
        <v>622</v>
      </c>
      <c r="C15" s="36">
        <v>632</v>
      </c>
      <c r="D15" s="36">
        <v>640</v>
      </c>
      <c r="E15" s="36">
        <v>650</v>
      </c>
      <c r="F15" s="36">
        <v>660</v>
      </c>
      <c r="G15" s="36">
        <v>670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9</v>
      </c>
    </row>
  </sheetData>
  <mergeCells count="4">
    <mergeCell ref="A1:G1"/>
    <mergeCell ref="A9:G9"/>
    <mergeCell ref="A17:C17"/>
    <mergeCell ref="H6:I7"/>
  </mergeCells>
  <pageMargins left="0.7" right="0.7" top="0.75" bottom="0.75" header="0.3" footer="0.3"/>
  <pageSetup paperSize="9" orientation="landscape" horizontalDpi="90" verticalDpi="90" r:id="rId1"/>
  <rowBreaks count="1" manualBreakCount="1">
    <brk id="22" max="14" man="1"/>
  </rowBreaks>
  <colBreaks count="1" manualBreakCount="1">
    <brk id="7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EC77-ACBC-4977-A5D9-1138C2599570}">
  <sheetPr>
    <tabColor theme="7" tint="0.59999389629810485"/>
  </sheetPr>
  <dimension ref="A1:H22"/>
  <sheetViews>
    <sheetView showGridLines="0" zoomScaleNormal="100" workbookViewId="0">
      <selection activeCell="B19" sqref="B19:C20"/>
    </sheetView>
  </sheetViews>
  <sheetFormatPr defaultColWidth="9.140625" defaultRowHeight="15" x14ac:dyDescent="0.25"/>
  <cols>
    <col min="1" max="1" width="21.5703125" style="1" bestFit="1" customWidth="1"/>
    <col min="2" max="4" width="12.7109375" style="1" customWidth="1"/>
    <col min="5" max="16384" width="9.140625" style="1"/>
  </cols>
  <sheetData>
    <row r="1" spans="1:8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8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</row>
    <row r="3" spans="1:8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25</v>
      </c>
    </row>
    <row r="4" spans="1:8" x14ac:dyDescent="0.25">
      <c r="A4" s="7" t="s">
        <v>9</v>
      </c>
      <c r="B4" s="8">
        <v>22816</v>
      </c>
      <c r="C4" s="8">
        <v>22816</v>
      </c>
      <c r="D4" s="9">
        <v>24336</v>
      </c>
      <c r="E4" s="9">
        <v>24336</v>
      </c>
      <c r="F4" s="9">
        <v>24336</v>
      </c>
      <c r="G4" s="9">
        <v>24336</v>
      </c>
      <c r="H4" s="9">
        <v>24336</v>
      </c>
    </row>
    <row r="5" spans="1:8" x14ac:dyDescent="0.25">
      <c r="A5" s="10" t="s">
        <v>10</v>
      </c>
      <c r="B5" s="11">
        <v>5132</v>
      </c>
      <c r="C5" s="11">
        <v>5132</v>
      </c>
      <c r="D5" s="11">
        <v>5132</v>
      </c>
      <c r="E5" s="11">
        <v>5132</v>
      </c>
      <c r="F5" s="11">
        <v>5132</v>
      </c>
      <c r="G5" s="11">
        <v>5132</v>
      </c>
      <c r="H5" s="11">
        <v>5132</v>
      </c>
    </row>
    <row r="6" spans="1:8" x14ac:dyDescent="0.25">
      <c r="A6" s="12" t="s">
        <v>11</v>
      </c>
      <c r="B6" s="13">
        <f>B4+B5</f>
        <v>27948</v>
      </c>
      <c r="C6" s="13">
        <f t="shared" ref="C6:D6" si="0">C4+C5</f>
        <v>27948</v>
      </c>
      <c r="D6" s="13">
        <f t="shared" si="0"/>
        <v>29468</v>
      </c>
      <c r="E6" s="13">
        <f t="shared" ref="E6:H6" si="1">E4+E5</f>
        <v>29468</v>
      </c>
      <c r="F6" s="13">
        <f t="shared" si="1"/>
        <v>29468</v>
      </c>
      <c r="G6" s="13">
        <f t="shared" si="1"/>
        <v>29468</v>
      </c>
      <c r="H6" s="13">
        <f t="shared" si="1"/>
        <v>29468</v>
      </c>
    </row>
    <row r="7" spans="1:8" x14ac:dyDescent="0.25">
      <c r="A7" s="14" t="s">
        <v>12</v>
      </c>
      <c r="B7" s="15">
        <v>112</v>
      </c>
      <c r="C7" s="16">
        <v>132</v>
      </c>
      <c r="D7" s="16">
        <v>142</v>
      </c>
      <c r="E7" s="16">
        <v>150</v>
      </c>
      <c r="F7" s="16">
        <v>170</v>
      </c>
      <c r="G7" s="16">
        <v>180</v>
      </c>
      <c r="H7" s="16">
        <v>190</v>
      </c>
    </row>
    <row r="8" spans="1:8" x14ac:dyDescent="0.25">
      <c r="A8" s="17"/>
      <c r="B8" s="17"/>
      <c r="C8" s="17"/>
      <c r="D8" s="17"/>
    </row>
    <row r="9" spans="1:8" x14ac:dyDescent="0.25">
      <c r="A9" s="44" t="s">
        <v>13</v>
      </c>
      <c r="B9" s="45"/>
      <c r="C9" s="45"/>
      <c r="D9" s="45"/>
      <c r="E9" s="45"/>
      <c r="F9" s="45"/>
      <c r="G9" s="45"/>
      <c r="H9" s="45"/>
    </row>
    <row r="10" spans="1:8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</row>
    <row r="11" spans="1:8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8</v>
      </c>
      <c r="H11" s="20" t="s">
        <v>25</v>
      </c>
    </row>
    <row r="12" spans="1:8" x14ac:dyDescent="0.25">
      <c r="A12" s="21" t="s">
        <v>9</v>
      </c>
      <c r="B12" s="8">
        <v>22816</v>
      </c>
      <c r="C12" s="8">
        <v>22816</v>
      </c>
      <c r="D12" s="9">
        <v>24336</v>
      </c>
      <c r="E12" s="9">
        <v>24336</v>
      </c>
      <c r="F12" s="9">
        <v>24336</v>
      </c>
      <c r="G12" s="9">
        <v>24336</v>
      </c>
      <c r="H12" s="9">
        <v>24336</v>
      </c>
    </row>
    <row r="13" spans="1:8" x14ac:dyDescent="0.25">
      <c r="A13" s="10" t="s">
        <v>10</v>
      </c>
      <c r="B13" s="22">
        <v>4313</v>
      </c>
      <c r="C13" s="22">
        <v>4313</v>
      </c>
      <c r="D13" s="22">
        <v>4313</v>
      </c>
      <c r="E13" s="22">
        <v>4313</v>
      </c>
      <c r="F13" s="22">
        <v>4313</v>
      </c>
      <c r="G13" s="22">
        <v>4313</v>
      </c>
      <c r="H13" s="22">
        <v>4313</v>
      </c>
    </row>
    <row r="14" spans="1:8" x14ac:dyDescent="0.25">
      <c r="A14" s="12" t="s">
        <v>11</v>
      </c>
      <c r="B14" s="13">
        <f>B12+B13</f>
        <v>27129</v>
      </c>
      <c r="C14" s="13">
        <f t="shared" ref="C14:D14" si="2">C12+C13</f>
        <v>27129</v>
      </c>
      <c r="D14" s="13">
        <f t="shared" si="2"/>
        <v>28649</v>
      </c>
      <c r="E14" s="13">
        <f t="shared" ref="E14:H14" si="3">E12+E13</f>
        <v>28649</v>
      </c>
      <c r="F14" s="13">
        <f t="shared" si="3"/>
        <v>28649</v>
      </c>
      <c r="G14" s="13">
        <f t="shared" si="3"/>
        <v>28649</v>
      </c>
      <c r="H14" s="13">
        <f t="shared" si="3"/>
        <v>28649</v>
      </c>
    </row>
    <row r="15" spans="1:8" x14ac:dyDescent="0.25">
      <c r="A15" s="14" t="s">
        <v>12</v>
      </c>
      <c r="B15" s="15">
        <v>112</v>
      </c>
      <c r="C15" s="16">
        <v>132</v>
      </c>
      <c r="D15" s="16">
        <v>142</v>
      </c>
      <c r="E15" s="16">
        <v>150</v>
      </c>
      <c r="F15" s="16">
        <v>170</v>
      </c>
      <c r="G15" s="16">
        <v>180</v>
      </c>
      <c r="H15" s="16">
        <v>190</v>
      </c>
    </row>
    <row r="16" spans="1:8" x14ac:dyDescent="0.25">
      <c r="A16" s="17"/>
      <c r="B16" s="17"/>
      <c r="C16" s="17"/>
      <c r="D16" s="17"/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3</v>
      </c>
    </row>
  </sheetData>
  <mergeCells count="3">
    <mergeCell ref="A17:C17"/>
    <mergeCell ref="A1:H1"/>
    <mergeCell ref="A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4060-0210-4C63-99B0-729086AFA910}">
  <sheetPr>
    <tabColor theme="7" tint="0.59999389629810485"/>
  </sheetPr>
  <dimension ref="A1:H22"/>
  <sheetViews>
    <sheetView showGridLines="0" zoomScaleNormal="100" workbookViewId="0">
      <selection activeCell="B19" sqref="B19:C20"/>
    </sheetView>
  </sheetViews>
  <sheetFormatPr defaultColWidth="9.140625" defaultRowHeight="15" x14ac:dyDescent="0.25"/>
  <cols>
    <col min="1" max="1" width="21.5703125" style="1" bestFit="1" customWidth="1"/>
    <col min="2" max="5" width="12.7109375" style="1" customWidth="1"/>
    <col min="6" max="16384" width="9.140625" style="1"/>
  </cols>
  <sheetData>
    <row r="1" spans="1:8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8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</row>
    <row r="3" spans="1:8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25</v>
      </c>
    </row>
    <row r="4" spans="1:8" x14ac:dyDescent="0.25">
      <c r="A4" s="7" t="s">
        <v>9</v>
      </c>
      <c r="B4" s="27">
        <v>25147</v>
      </c>
      <c r="C4" s="27">
        <v>25147</v>
      </c>
      <c r="D4" s="27">
        <v>25147</v>
      </c>
      <c r="E4" s="9">
        <v>27596</v>
      </c>
      <c r="F4" s="9">
        <v>27596</v>
      </c>
      <c r="G4" s="9">
        <v>27596</v>
      </c>
      <c r="H4" s="9">
        <v>27596</v>
      </c>
    </row>
    <row r="5" spans="1:8" x14ac:dyDescent="0.25">
      <c r="A5" s="10" t="s">
        <v>10</v>
      </c>
      <c r="B5" s="11">
        <v>5132</v>
      </c>
      <c r="C5" s="11">
        <v>5132</v>
      </c>
      <c r="D5" s="11">
        <v>5132</v>
      </c>
      <c r="E5" s="11">
        <v>5520</v>
      </c>
      <c r="F5" s="11">
        <v>5520</v>
      </c>
      <c r="G5" s="11">
        <v>5520</v>
      </c>
      <c r="H5" s="11">
        <v>5520</v>
      </c>
    </row>
    <row r="6" spans="1:8" x14ac:dyDescent="0.25">
      <c r="A6" s="12" t="s">
        <v>11</v>
      </c>
      <c r="B6" s="13">
        <f>B4+B5</f>
        <v>30279</v>
      </c>
      <c r="C6" s="13">
        <f t="shared" ref="C6:H6" si="0">C4+C5</f>
        <v>30279</v>
      </c>
      <c r="D6" s="13">
        <f t="shared" si="0"/>
        <v>30279</v>
      </c>
      <c r="E6" s="13">
        <f t="shared" si="0"/>
        <v>33116</v>
      </c>
      <c r="F6" s="13">
        <f t="shared" si="0"/>
        <v>33116</v>
      </c>
      <c r="G6" s="13">
        <f t="shared" si="0"/>
        <v>33116</v>
      </c>
      <c r="H6" s="13">
        <f t="shared" si="0"/>
        <v>33116</v>
      </c>
    </row>
    <row r="7" spans="1:8" x14ac:dyDescent="0.25">
      <c r="A7" s="14" t="s">
        <v>12</v>
      </c>
      <c r="B7" s="28">
        <v>182</v>
      </c>
      <c r="C7" s="28">
        <v>192</v>
      </c>
      <c r="D7" s="28">
        <v>200</v>
      </c>
      <c r="E7" s="28">
        <v>220</v>
      </c>
      <c r="F7" s="28">
        <v>230</v>
      </c>
      <c r="G7" s="28">
        <v>240</v>
      </c>
      <c r="H7" s="28">
        <v>250</v>
      </c>
    </row>
    <row r="8" spans="1:8" x14ac:dyDescent="0.25">
      <c r="A8" s="17"/>
      <c r="B8" s="17"/>
      <c r="C8" s="17"/>
      <c r="D8" s="17"/>
      <c r="E8" s="17"/>
    </row>
    <row r="9" spans="1:8" x14ac:dyDescent="0.25">
      <c r="A9" s="44" t="s">
        <v>13</v>
      </c>
      <c r="B9" s="45"/>
      <c r="C9" s="45"/>
      <c r="D9" s="45"/>
      <c r="E9" s="45"/>
      <c r="F9" s="45"/>
      <c r="G9" s="45"/>
      <c r="H9" s="45"/>
    </row>
    <row r="10" spans="1:8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3">
        <v>5</v>
      </c>
      <c r="G10" s="3">
        <v>6</v>
      </c>
      <c r="H10" s="3">
        <v>7</v>
      </c>
    </row>
    <row r="11" spans="1:8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6" t="s">
        <v>7</v>
      </c>
      <c r="G11" s="6" t="s">
        <v>8</v>
      </c>
      <c r="H11" s="6" t="s">
        <v>25</v>
      </c>
    </row>
    <row r="12" spans="1:8" x14ac:dyDescent="0.25">
      <c r="A12" s="21" t="s">
        <v>9</v>
      </c>
      <c r="B12" s="27">
        <v>25147</v>
      </c>
      <c r="C12" s="27">
        <v>25147</v>
      </c>
      <c r="D12" s="27">
        <v>25147</v>
      </c>
      <c r="E12" s="9">
        <v>27596</v>
      </c>
      <c r="F12" s="9">
        <v>27596</v>
      </c>
      <c r="G12" s="9">
        <v>27596</v>
      </c>
      <c r="H12" s="9">
        <v>27596</v>
      </c>
    </row>
    <row r="13" spans="1:8" x14ac:dyDescent="0.25">
      <c r="A13" s="10" t="s">
        <v>10</v>
      </c>
      <c r="B13" s="22">
        <v>4313</v>
      </c>
      <c r="C13" s="22">
        <v>4313</v>
      </c>
      <c r="D13" s="22">
        <v>4313</v>
      </c>
      <c r="E13" s="22">
        <v>4313</v>
      </c>
      <c r="F13" s="22">
        <v>4313</v>
      </c>
      <c r="G13" s="22">
        <v>4313</v>
      </c>
      <c r="H13" s="22">
        <v>4313</v>
      </c>
    </row>
    <row r="14" spans="1:8" x14ac:dyDescent="0.25">
      <c r="A14" s="12" t="s">
        <v>11</v>
      </c>
      <c r="B14" s="13">
        <f>B12+B13</f>
        <v>29460</v>
      </c>
      <c r="C14" s="13">
        <f t="shared" ref="C14:E14" si="1">C12+C13</f>
        <v>29460</v>
      </c>
      <c r="D14" s="13">
        <f t="shared" si="1"/>
        <v>29460</v>
      </c>
      <c r="E14" s="13">
        <f t="shared" si="1"/>
        <v>31909</v>
      </c>
      <c r="F14" s="13">
        <f t="shared" ref="F14:H14" si="2">F12+F13</f>
        <v>31909</v>
      </c>
      <c r="G14" s="13">
        <f t="shared" si="2"/>
        <v>31909</v>
      </c>
      <c r="H14" s="13">
        <f t="shared" si="2"/>
        <v>31909</v>
      </c>
    </row>
    <row r="15" spans="1:8" x14ac:dyDescent="0.25">
      <c r="A15" s="14" t="s">
        <v>12</v>
      </c>
      <c r="B15" s="28">
        <v>182</v>
      </c>
      <c r="C15" s="28">
        <v>192</v>
      </c>
      <c r="D15" s="28">
        <v>200</v>
      </c>
      <c r="E15" s="28">
        <v>220</v>
      </c>
      <c r="F15" s="28">
        <v>230</v>
      </c>
      <c r="G15" s="28">
        <v>240</v>
      </c>
      <c r="H15" s="28">
        <v>250</v>
      </c>
    </row>
    <row r="16" spans="1:8" x14ac:dyDescent="0.25">
      <c r="B16" s="29"/>
      <c r="C16" s="29"/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4</v>
      </c>
    </row>
  </sheetData>
  <mergeCells count="3">
    <mergeCell ref="A17:C17"/>
    <mergeCell ref="A1:H1"/>
    <mergeCell ref="A9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F76E-D738-4958-8038-0FFDC11651BE}">
  <sheetPr>
    <tabColor theme="7" tint="0.59999389629810485"/>
  </sheetPr>
  <dimension ref="A1:I22"/>
  <sheetViews>
    <sheetView showGridLines="0" zoomScaleNormal="100" workbookViewId="0">
      <selection activeCell="B19" sqref="B19:C20"/>
    </sheetView>
  </sheetViews>
  <sheetFormatPr defaultColWidth="9.140625" defaultRowHeight="15" x14ac:dyDescent="0.25"/>
  <cols>
    <col min="1" max="1" width="21.5703125" style="1" bestFit="1" customWidth="1"/>
    <col min="2" max="6" width="12.7109375" style="1" customWidth="1"/>
    <col min="7" max="16384" width="9.140625" style="1"/>
  </cols>
  <sheetData>
    <row r="1" spans="1:9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26</v>
      </c>
      <c r="I3" s="6" t="s">
        <v>27</v>
      </c>
    </row>
    <row r="4" spans="1:9" x14ac:dyDescent="0.25">
      <c r="A4" s="7" t="s">
        <v>9</v>
      </c>
      <c r="B4" s="27">
        <v>28407</v>
      </c>
      <c r="C4" s="27">
        <v>28407</v>
      </c>
      <c r="D4" s="9">
        <v>30639</v>
      </c>
      <c r="E4" s="9">
        <v>30639</v>
      </c>
      <c r="F4" s="9">
        <v>34581</v>
      </c>
      <c r="G4" s="9">
        <v>34581</v>
      </c>
      <c r="H4" s="9">
        <v>34581</v>
      </c>
      <c r="I4" s="9">
        <v>34581</v>
      </c>
    </row>
    <row r="5" spans="1:9" x14ac:dyDescent="0.25">
      <c r="A5" s="10" t="s">
        <v>10</v>
      </c>
      <c r="B5" s="30">
        <v>5682</v>
      </c>
      <c r="C5" s="30">
        <v>5682</v>
      </c>
      <c r="D5" s="30">
        <f>D4*20/100</f>
        <v>6127.8</v>
      </c>
      <c r="E5" s="30">
        <f t="shared" ref="E5:F5" si="0">E4*20/100</f>
        <v>6127.8</v>
      </c>
      <c r="F5" s="30">
        <f>F4*20/100+1</f>
        <v>6917.2</v>
      </c>
      <c r="G5" s="30">
        <f t="shared" ref="G5:I5" si="1">G4*20/100+1</f>
        <v>6917.2</v>
      </c>
      <c r="H5" s="30">
        <f t="shared" si="1"/>
        <v>6917.2</v>
      </c>
      <c r="I5" s="30">
        <f t="shared" si="1"/>
        <v>6917.2</v>
      </c>
    </row>
    <row r="6" spans="1:9" x14ac:dyDescent="0.25">
      <c r="A6" s="12" t="s">
        <v>11</v>
      </c>
      <c r="B6" s="13">
        <f>B4+B5</f>
        <v>34089</v>
      </c>
      <c r="C6" s="13">
        <f t="shared" ref="C6:I6" si="2">C4+C5</f>
        <v>34089</v>
      </c>
      <c r="D6" s="13">
        <f t="shared" si="2"/>
        <v>36766.800000000003</v>
      </c>
      <c r="E6" s="13">
        <f t="shared" si="2"/>
        <v>36766.800000000003</v>
      </c>
      <c r="F6" s="13">
        <f t="shared" si="2"/>
        <v>41498.199999999997</v>
      </c>
      <c r="G6" s="13">
        <f t="shared" si="2"/>
        <v>41498.199999999997</v>
      </c>
      <c r="H6" s="13">
        <f t="shared" si="2"/>
        <v>41498.199999999997</v>
      </c>
      <c r="I6" s="13">
        <f t="shared" si="2"/>
        <v>41498.199999999997</v>
      </c>
    </row>
    <row r="7" spans="1:9" x14ac:dyDescent="0.25">
      <c r="A7" s="14" t="s">
        <v>12</v>
      </c>
      <c r="B7" s="28">
        <v>242</v>
      </c>
      <c r="C7" s="28">
        <v>252</v>
      </c>
      <c r="D7" s="28">
        <v>270</v>
      </c>
      <c r="E7" s="28">
        <v>280</v>
      </c>
      <c r="F7" s="28">
        <v>310</v>
      </c>
      <c r="G7" s="28">
        <v>320</v>
      </c>
      <c r="H7" s="28">
        <v>340</v>
      </c>
      <c r="I7" s="28">
        <v>350</v>
      </c>
    </row>
    <row r="8" spans="1:9" x14ac:dyDescent="0.25">
      <c r="A8" s="17"/>
      <c r="B8" s="17"/>
      <c r="C8" s="17"/>
      <c r="D8" s="17"/>
      <c r="E8" s="17"/>
      <c r="F8" s="17"/>
    </row>
    <row r="9" spans="1:9" x14ac:dyDescent="0.25">
      <c r="A9" s="44" t="s">
        <v>13</v>
      </c>
      <c r="B9" s="45"/>
      <c r="C9" s="45"/>
      <c r="D9" s="45"/>
      <c r="E9" s="45"/>
      <c r="F9" s="45"/>
      <c r="G9" s="45"/>
      <c r="H9" s="45"/>
      <c r="I9" s="45"/>
    </row>
    <row r="10" spans="1:9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3">
        <v>6</v>
      </c>
      <c r="H10" s="3">
        <v>7</v>
      </c>
      <c r="I10" s="3">
        <v>8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6" t="s">
        <v>8</v>
      </c>
      <c r="H11" s="6" t="s">
        <v>26</v>
      </c>
      <c r="I11" s="6" t="s">
        <v>27</v>
      </c>
    </row>
    <row r="12" spans="1:9" x14ac:dyDescent="0.25">
      <c r="A12" s="21" t="s">
        <v>9</v>
      </c>
      <c r="B12" s="27">
        <v>28407</v>
      </c>
      <c r="C12" s="27">
        <v>28407</v>
      </c>
      <c r="D12" s="9">
        <v>30639</v>
      </c>
      <c r="E12" s="9">
        <v>30639</v>
      </c>
      <c r="F12" s="9">
        <v>34581</v>
      </c>
      <c r="G12" s="9">
        <v>34581</v>
      </c>
      <c r="H12" s="9">
        <v>34581</v>
      </c>
      <c r="I12" s="9">
        <v>34581</v>
      </c>
    </row>
    <row r="13" spans="1:9" x14ac:dyDescent="0.25">
      <c r="A13" s="10" t="s">
        <v>10</v>
      </c>
      <c r="B13" s="31">
        <v>4313</v>
      </c>
      <c r="C13" s="31">
        <v>4313</v>
      </c>
      <c r="D13" s="31">
        <f>D12*0.15</f>
        <v>4595.8499999999995</v>
      </c>
      <c r="E13" s="31">
        <f t="shared" ref="E13:I13" si="3">E12*15/100</f>
        <v>4595.8500000000004</v>
      </c>
      <c r="F13" s="31">
        <f>F12*15/100+1</f>
        <v>5188.1499999999996</v>
      </c>
      <c r="G13" s="31">
        <f t="shared" ref="G13:I13" si="4">G12*15/100+1</f>
        <v>5188.1499999999996</v>
      </c>
      <c r="H13" s="31">
        <f t="shared" si="4"/>
        <v>5188.1499999999996</v>
      </c>
      <c r="I13" s="31">
        <f t="shared" si="4"/>
        <v>5188.1499999999996</v>
      </c>
    </row>
    <row r="14" spans="1:9" x14ac:dyDescent="0.25">
      <c r="A14" s="12" t="s">
        <v>11</v>
      </c>
      <c r="B14" s="13">
        <f>B12+B13</f>
        <v>32720</v>
      </c>
      <c r="C14" s="13">
        <f t="shared" ref="C14:F14" si="5">C12+C13</f>
        <v>32720</v>
      </c>
      <c r="D14" s="13">
        <f t="shared" si="5"/>
        <v>35234.85</v>
      </c>
      <c r="E14" s="13">
        <f t="shared" si="5"/>
        <v>35234.85</v>
      </c>
      <c r="F14" s="13">
        <f t="shared" si="5"/>
        <v>39769.15</v>
      </c>
      <c r="G14" s="13">
        <f t="shared" ref="G14:I14" si="6">G12+G13</f>
        <v>39769.15</v>
      </c>
      <c r="H14" s="13">
        <f t="shared" si="6"/>
        <v>39769.15</v>
      </c>
      <c r="I14" s="13">
        <f t="shared" si="6"/>
        <v>39769.15</v>
      </c>
    </row>
    <row r="15" spans="1:9" x14ac:dyDescent="0.25">
      <c r="A15" s="14" t="s">
        <v>12</v>
      </c>
      <c r="B15" s="28">
        <v>242</v>
      </c>
      <c r="C15" s="28">
        <v>252</v>
      </c>
      <c r="D15" s="28">
        <v>270</v>
      </c>
      <c r="E15" s="28">
        <v>280</v>
      </c>
      <c r="F15" s="28">
        <v>310</v>
      </c>
      <c r="G15" s="28">
        <v>320</v>
      </c>
      <c r="H15" s="28">
        <v>340</v>
      </c>
      <c r="I15" s="28">
        <v>350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5</v>
      </c>
    </row>
  </sheetData>
  <mergeCells count="3">
    <mergeCell ref="A17:C17"/>
    <mergeCell ref="A9:I9"/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horizontalDpi="90" verticalDpi="90" r:id="rId1"/>
  <rowBreaks count="1" manualBreakCount="1">
    <brk id="22" max="8" man="1"/>
  </rowBreaks>
  <colBreaks count="1" manualBreakCount="1">
    <brk id="6" max="2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2E8E-8EA9-4324-AEF1-3E4D4142B1B6}">
  <sheetPr>
    <tabColor theme="7" tint="0.59999389629810485"/>
  </sheetPr>
  <dimension ref="A1:J22"/>
  <sheetViews>
    <sheetView showGridLines="0" zoomScaleNormal="100" workbookViewId="0">
      <selection activeCell="B19" sqref="B19:C20"/>
    </sheetView>
  </sheetViews>
  <sheetFormatPr defaultColWidth="9.140625" defaultRowHeight="15" x14ac:dyDescent="0.25"/>
  <cols>
    <col min="1" max="1" width="21.5703125" style="1" bestFit="1" customWidth="1"/>
    <col min="2" max="7" width="12.7109375" style="1" customWidth="1"/>
    <col min="8" max="16384" width="9.140625" style="1"/>
  </cols>
  <sheetData>
    <row r="1" spans="1:10" x14ac:dyDescent="0.25">
      <c r="A1" s="46" t="s">
        <v>0</v>
      </c>
      <c r="B1" s="47"/>
      <c r="C1" s="47"/>
      <c r="D1" s="47"/>
      <c r="E1" s="47"/>
      <c r="F1" s="47"/>
      <c r="G1" s="47"/>
      <c r="H1" s="48"/>
      <c r="I1" s="48"/>
      <c r="J1" s="48"/>
    </row>
    <row r="2" spans="1:10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</row>
    <row r="3" spans="1:10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26</v>
      </c>
      <c r="I3" s="6" t="s">
        <v>28</v>
      </c>
      <c r="J3" s="6" t="s">
        <v>29</v>
      </c>
    </row>
    <row r="4" spans="1:10" x14ac:dyDescent="0.25">
      <c r="A4" s="7" t="s">
        <v>9</v>
      </c>
      <c r="B4" s="9">
        <v>35392</v>
      </c>
      <c r="C4" s="9">
        <v>35392</v>
      </c>
      <c r="D4" s="9">
        <v>37350</v>
      </c>
      <c r="E4" s="9">
        <v>37350</v>
      </c>
      <c r="F4" s="9">
        <v>37350</v>
      </c>
      <c r="G4" s="9">
        <v>42618</v>
      </c>
      <c r="H4" s="9">
        <v>42618</v>
      </c>
      <c r="I4" s="9">
        <v>42618</v>
      </c>
      <c r="J4" s="9">
        <v>42618</v>
      </c>
    </row>
    <row r="5" spans="1:10" x14ac:dyDescent="0.25">
      <c r="A5" s="10" t="s">
        <v>10</v>
      </c>
      <c r="B5" s="30">
        <f>(B4*0.2)+1</f>
        <v>7079.4000000000005</v>
      </c>
      <c r="C5" s="30">
        <f t="shared" ref="C5:J5" si="0">(C4*0.2)+1</f>
        <v>7079.4000000000005</v>
      </c>
      <c r="D5" s="30">
        <f>(D4*0.2)</f>
        <v>7470</v>
      </c>
      <c r="E5" s="30">
        <f t="shared" ref="E5:J5" si="1">(E4*0.2)</f>
        <v>7470</v>
      </c>
      <c r="F5" s="30">
        <f t="shared" si="1"/>
        <v>7470</v>
      </c>
      <c r="G5" s="30">
        <v>7746</v>
      </c>
      <c r="H5" s="30">
        <v>7746</v>
      </c>
      <c r="I5" s="30">
        <v>7746</v>
      </c>
      <c r="J5" s="30">
        <v>7746</v>
      </c>
    </row>
    <row r="6" spans="1:10" x14ac:dyDescent="0.25">
      <c r="A6" s="12" t="s">
        <v>11</v>
      </c>
      <c r="B6" s="13">
        <f>B4+B5</f>
        <v>42471.4</v>
      </c>
      <c r="C6" s="13">
        <f t="shared" ref="C6:J6" si="2">C4+C5</f>
        <v>42471.4</v>
      </c>
      <c r="D6" s="13">
        <f t="shared" si="2"/>
        <v>44820</v>
      </c>
      <c r="E6" s="13">
        <f t="shared" si="2"/>
        <v>44820</v>
      </c>
      <c r="F6" s="13">
        <f t="shared" si="2"/>
        <v>44820</v>
      </c>
      <c r="G6" s="13">
        <f t="shared" si="2"/>
        <v>50364</v>
      </c>
      <c r="H6" s="13">
        <f t="shared" si="2"/>
        <v>50364</v>
      </c>
      <c r="I6" s="13">
        <f t="shared" si="2"/>
        <v>50364</v>
      </c>
      <c r="J6" s="13">
        <f t="shared" si="2"/>
        <v>50364</v>
      </c>
    </row>
    <row r="7" spans="1:10" x14ac:dyDescent="0.25">
      <c r="A7" s="14" t="s">
        <v>12</v>
      </c>
      <c r="B7" s="28">
        <v>322</v>
      </c>
      <c r="C7" s="28">
        <v>342</v>
      </c>
      <c r="D7" s="32">
        <v>352</v>
      </c>
      <c r="E7" s="28">
        <v>360</v>
      </c>
      <c r="F7" s="28">
        <v>380</v>
      </c>
      <c r="G7" s="28">
        <v>390</v>
      </c>
      <c r="H7" s="28">
        <v>400</v>
      </c>
      <c r="I7" s="28">
        <v>410</v>
      </c>
      <c r="J7" s="28">
        <v>420</v>
      </c>
    </row>
    <row r="8" spans="1:10" x14ac:dyDescent="0.25">
      <c r="A8" s="17"/>
      <c r="B8" s="17"/>
      <c r="C8" s="17"/>
      <c r="D8" s="17"/>
      <c r="E8" s="17"/>
      <c r="F8" s="17"/>
      <c r="G8" s="17"/>
    </row>
    <row r="9" spans="1:10" x14ac:dyDescent="0.25">
      <c r="A9" s="46" t="s">
        <v>13</v>
      </c>
      <c r="B9" s="47"/>
      <c r="C9" s="47"/>
      <c r="D9" s="47"/>
      <c r="E9" s="47"/>
      <c r="F9" s="47"/>
      <c r="G9" s="47"/>
      <c r="H9" s="48"/>
      <c r="I9" s="48"/>
      <c r="J9" s="48"/>
    </row>
    <row r="10" spans="1:10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3">
        <v>7</v>
      </c>
      <c r="I10" s="3">
        <v>8</v>
      </c>
      <c r="J10" s="3">
        <v>9</v>
      </c>
    </row>
    <row r="11" spans="1:10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8</v>
      </c>
      <c r="H11" s="6" t="s">
        <v>26</v>
      </c>
      <c r="I11" s="6" t="s">
        <v>28</v>
      </c>
      <c r="J11" s="6" t="s">
        <v>29</v>
      </c>
    </row>
    <row r="12" spans="1:10" x14ac:dyDescent="0.25">
      <c r="A12" s="21" t="s">
        <v>9</v>
      </c>
      <c r="B12" s="9">
        <v>35392</v>
      </c>
      <c r="C12" s="9">
        <v>35392</v>
      </c>
      <c r="D12" s="9">
        <v>37350</v>
      </c>
      <c r="E12" s="9">
        <v>37350</v>
      </c>
      <c r="F12" s="9">
        <v>37350</v>
      </c>
      <c r="G12" s="9">
        <v>42618</v>
      </c>
      <c r="H12" s="9">
        <v>42618</v>
      </c>
      <c r="I12" s="9">
        <v>42618</v>
      </c>
      <c r="J12" s="9">
        <v>42618</v>
      </c>
    </row>
    <row r="13" spans="1:10" x14ac:dyDescent="0.25">
      <c r="A13" s="10" t="s">
        <v>10</v>
      </c>
      <c r="B13" s="31">
        <f>B12*15/100</f>
        <v>5308.8</v>
      </c>
      <c r="C13" s="31">
        <f t="shared" ref="C13:J13" si="3">C12*15/100</f>
        <v>5308.8</v>
      </c>
      <c r="D13" s="31">
        <v>5436</v>
      </c>
      <c r="E13" s="31">
        <v>5436</v>
      </c>
      <c r="F13" s="31">
        <v>5436</v>
      </c>
      <c r="G13" s="31">
        <v>5436</v>
      </c>
      <c r="H13" s="31">
        <v>5436</v>
      </c>
      <c r="I13" s="31">
        <v>5436</v>
      </c>
      <c r="J13" s="31">
        <v>5436</v>
      </c>
    </row>
    <row r="14" spans="1:10" x14ac:dyDescent="0.25">
      <c r="A14" s="12" t="s">
        <v>11</v>
      </c>
      <c r="B14" s="13">
        <f>B12+B13</f>
        <v>40700.800000000003</v>
      </c>
      <c r="C14" s="13">
        <f t="shared" ref="C14:G14" si="4">C12+C13</f>
        <v>40700.800000000003</v>
      </c>
      <c r="D14" s="13">
        <f t="shared" si="4"/>
        <v>42786</v>
      </c>
      <c r="E14" s="13">
        <f t="shared" si="4"/>
        <v>42786</v>
      </c>
      <c r="F14" s="13">
        <f t="shared" si="4"/>
        <v>42786</v>
      </c>
      <c r="G14" s="13">
        <f t="shared" si="4"/>
        <v>48054</v>
      </c>
      <c r="H14" s="13">
        <f t="shared" ref="H14:J14" si="5">H12+H13</f>
        <v>48054</v>
      </c>
      <c r="I14" s="13">
        <f t="shared" si="5"/>
        <v>48054</v>
      </c>
      <c r="J14" s="13">
        <f t="shared" si="5"/>
        <v>48054</v>
      </c>
    </row>
    <row r="15" spans="1:10" x14ac:dyDescent="0.25">
      <c r="A15" s="14" t="s">
        <v>12</v>
      </c>
      <c r="B15" s="28">
        <v>322</v>
      </c>
      <c r="C15" s="28">
        <v>342</v>
      </c>
      <c r="D15" s="32">
        <v>352</v>
      </c>
      <c r="E15" s="28">
        <v>360</v>
      </c>
      <c r="F15" s="28">
        <v>380</v>
      </c>
      <c r="G15" s="28">
        <v>390</v>
      </c>
      <c r="H15" s="28">
        <v>400</v>
      </c>
      <c r="I15" s="28">
        <v>410</v>
      </c>
      <c r="J15" s="28">
        <v>420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6</v>
      </c>
    </row>
  </sheetData>
  <mergeCells count="3">
    <mergeCell ref="A17:C17"/>
    <mergeCell ref="A9:J9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horizontalDpi="90" verticalDpi="90" r:id="rId1"/>
  <rowBreaks count="1" manualBreakCount="1">
    <brk id="22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89D7-0003-4A18-951F-1E002FA4B83E}">
  <sheetPr>
    <tabColor theme="7" tint="0.59999389629810485"/>
  </sheetPr>
  <dimension ref="A1:J22"/>
  <sheetViews>
    <sheetView showGridLines="0" zoomScaleNormal="100" workbookViewId="0">
      <selection activeCell="D20" sqref="D20"/>
    </sheetView>
  </sheetViews>
  <sheetFormatPr defaultColWidth="9.140625" defaultRowHeight="15" x14ac:dyDescent="0.25"/>
  <cols>
    <col min="1" max="1" width="21.5703125" style="1" bestFit="1" customWidth="1"/>
    <col min="2" max="7" width="12.7109375" style="1" customWidth="1"/>
    <col min="8" max="16384" width="9.140625" style="1"/>
  </cols>
  <sheetData>
    <row r="1" spans="1:10" x14ac:dyDescent="0.25">
      <c r="A1" s="46" t="s">
        <v>0</v>
      </c>
      <c r="B1" s="47"/>
      <c r="C1" s="47"/>
      <c r="D1" s="47"/>
      <c r="E1" s="47"/>
      <c r="F1" s="47"/>
      <c r="G1" s="47"/>
      <c r="H1" s="48"/>
      <c r="I1" s="48"/>
      <c r="J1" s="48"/>
    </row>
    <row r="2" spans="1:10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</row>
    <row r="3" spans="1:10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26</v>
      </c>
      <c r="I3" s="6" t="s">
        <v>28</v>
      </c>
      <c r="J3" s="6" t="s">
        <v>29</v>
      </c>
    </row>
    <row r="4" spans="1:10" x14ac:dyDescent="0.25">
      <c r="A4" s="7" t="s">
        <v>9</v>
      </c>
      <c r="B4" s="9">
        <v>43742</v>
      </c>
      <c r="C4" s="9">
        <v>43742</v>
      </c>
      <c r="D4" s="9">
        <v>45996</v>
      </c>
      <c r="E4" s="9">
        <v>45996</v>
      </c>
      <c r="F4" s="9">
        <v>45996</v>
      </c>
      <c r="G4" s="9">
        <v>50056</v>
      </c>
      <c r="H4" s="9">
        <v>50056</v>
      </c>
      <c r="I4" s="9">
        <v>50056</v>
      </c>
      <c r="J4" s="9">
        <v>50056</v>
      </c>
    </row>
    <row r="5" spans="1:10" x14ac:dyDescent="0.25">
      <c r="A5" s="10" t="s">
        <v>10</v>
      </c>
      <c r="B5" s="30">
        <f>$C$19</f>
        <v>7746</v>
      </c>
      <c r="C5" s="30">
        <f t="shared" ref="C5:J5" si="0">$C$19</f>
        <v>7746</v>
      </c>
      <c r="D5" s="30">
        <f t="shared" si="0"/>
        <v>7746</v>
      </c>
      <c r="E5" s="30">
        <f t="shared" si="0"/>
        <v>7746</v>
      </c>
      <c r="F5" s="30">
        <f t="shared" si="0"/>
        <v>7746</v>
      </c>
      <c r="G5" s="30">
        <f t="shared" si="0"/>
        <v>7746</v>
      </c>
      <c r="H5" s="30">
        <f t="shared" si="0"/>
        <v>7746</v>
      </c>
      <c r="I5" s="30">
        <f t="shared" si="0"/>
        <v>7746</v>
      </c>
      <c r="J5" s="30">
        <f t="shared" si="0"/>
        <v>7746</v>
      </c>
    </row>
    <row r="6" spans="1:10" x14ac:dyDescent="0.25">
      <c r="A6" s="12" t="s">
        <v>11</v>
      </c>
      <c r="B6" s="13">
        <f>B4+B5</f>
        <v>51488</v>
      </c>
      <c r="C6" s="13">
        <f t="shared" ref="C6:G6" si="1">C4+C5</f>
        <v>51488</v>
      </c>
      <c r="D6" s="13">
        <f t="shared" si="1"/>
        <v>53742</v>
      </c>
      <c r="E6" s="13">
        <f t="shared" si="1"/>
        <v>53742</v>
      </c>
      <c r="F6" s="13">
        <f t="shared" si="1"/>
        <v>53742</v>
      </c>
      <c r="G6" s="13">
        <f t="shared" si="1"/>
        <v>57802</v>
      </c>
      <c r="H6" s="13">
        <f t="shared" ref="H6:J6" si="2">H4+H5</f>
        <v>57802</v>
      </c>
      <c r="I6" s="13">
        <f t="shared" si="2"/>
        <v>57802</v>
      </c>
      <c r="J6" s="13">
        <f t="shared" si="2"/>
        <v>57802</v>
      </c>
    </row>
    <row r="7" spans="1:10" x14ac:dyDescent="0.25">
      <c r="A7" s="14" t="s">
        <v>12</v>
      </c>
      <c r="B7" s="32">
        <v>392</v>
      </c>
      <c r="C7" s="28">
        <v>402</v>
      </c>
      <c r="D7" s="28">
        <v>412</v>
      </c>
      <c r="E7" s="28">
        <v>422</v>
      </c>
      <c r="F7" s="28">
        <v>430</v>
      </c>
      <c r="G7" s="28">
        <v>440</v>
      </c>
      <c r="H7" s="28">
        <v>450</v>
      </c>
      <c r="I7" s="28">
        <v>460</v>
      </c>
      <c r="J7" s="28">
        <v>470</v>
      </c>
    </row>
    <row r="8" spans="1:10" x14ac:dyDescent="0.25">
      <c r="A8" s="17"/>
      <c r="B8" s="17"/>
      <c r="C8" s="17"/>
      <c r="D8" s="17"/>
      <c r="E8" s="17"/>
      <c r="F8" s="17"/>
      <c r="G8" s="17"/>
    </row>
    <row r="9" spans="1:10" x14ac:dyDescent="0.25">
      <c r="A9" s="46" t="s">
        <v>13</v>
      </c>
      <c r="B9" s="47"/>
      <c r="C9" s="47"/>
      <c r="D9" s="47"/>
      <c r="E9" s="47"/>
      <c r="F9" s="47"/>
      <c r="G9" s="47"/>
      <c r="H9" s="48"/>
      <c r="I9" s="48"/>
      <c r="J9" s="48"/>
    </row>
    <row r="10" spans="1:10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3">
        <v>7</v>
      </c>
      <c r="I10" s="3">
        <v>8</v>
      </c>
      <c r="J10" s="3">
        <v>9</v>
      </c>
    </row>
    <row r="11" spans="1:10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8</v>
      </c>
      <c r="H11" s="6" t="s">
        <v>26</v>
      </c>
      <c r="I11" s="6" t="s">
        <v>28</v>
      </c>
      <c r="J11" s="6" t="s">
        <v>29</v>
      </c>
    </row>
    <row r="12" spans="1:10" x14ac:dyDescent="0.25">
      <c r="A12" s="21" t="s">
        <v>9</v>
      </c>
      <c r="B12" s="9">
        <v>43742</v>
      </c>
      <c r="C12" s="9">
        <v>43742</v>
      </c>
      <c r="D12" s="9">
        <v>45996</v>
      </c>
      <c r="E12" s="9">
        <v>45996</v>
      </c>
      <c r="F12" s="9">
        <v>45996</v>
      </c>
      <c r="G12" s="9">
        <v>50056</v>
      </c>
      <c r="H12" s="9">
        <v>50056</v>
      </c>
      <c r="I12" s="9">
        <v>50056</v>
      </c>
      <c r="J12" s="9">
        <v>50056</v>
      </c>
    </row>
    <row r="13" spans="1:10" x14ac:dyDescent="0.25">
      <c r="A13" s="10" t="s">
        <v>10</v>
      </c>
      <c r="B13" s="31">
        <f>$C$20</f>
        <v>5436</v>
      </c>
      <c r="C13" s="31">
        <f t="shared" ref="C13:J13" si="3">$C$20</f>
        <v>5436</v>
      </c>
      <c r="D13" s="31">
        <f t="shared" si="3"/>
        <v>5436</v>
      </c>
      <c r="E13" s="31">
        <f t="shared" si="3"/>
        <v>5436</v>
      </c>
      <c r="F13" s="31">
        <f t="shared" si="3"/>
        <v>5436</v>
      </c>
      <c r="G13" s="31">
        <f t="shared" si="3"/>
        <v>5436</v>
      </c>
      <c r="H13" s="31">
        <f t="shared" si="3"/>
        <v>5436</v>
      </c>
      <c r="I13" s="31">
        <f t="shared" si="3"/>
        <v>5436</v>
      </c>
      <c r="J13" s="31">
        <f t="shared" si="3"/>
        <v>5436</v>
      </c>
    </row>
    <row r="14" spans="1:10" x14ac:dyDescent="0.25">
      <c r="A14" s="12" t="s">
        <v>11</v>
      </c>
      <c r="B14" s="13">
        <f>B12+B13</f>
        <v>49178</v>
      </c>
      <c r="C14" s="13">
        <f t="shared" ref="C14:G14" si="4">C12+C13</f>
        <v>49178</v>
      </c>
      <c r="D14" s="13">
        <f t="shared" si="4"/>
        <v>51432</v>
      </c>
      <c r="E14" s="13">
        <f t="shared" si="4"/>
        <v>51432</v>
      </c>
      <c r="F14" s="13">
        <f t="shared" si="4"/>
        <v>51432</v>
      </c>
      <c r="G14" s="13">
        <f t="shared" si="4"/>
        <v>55492</v>
      </c>
      <c r="H14" s="13">
        <f t="shared" ref="H14:J14" si="5">H12+H13</f>
        <v>55492</v>
      </c>
      <c r="I14" s="13">
        <f t="shared" si="5"/>
        <v>55492</v>
      </c>
      <c r="J14" s="13">
        <f t="shared" si="5"/>
        <v>55492</v>
      </c>
    </row>
    <row r="15" spans="1:10" x14ac:dyDescent="0.25">
      <c r="A15" s="14" t="s">
        <v>12</v>
      </c>
      <c r="B15" s="32">
        <v>392</v>
      </c>
      <c r="C15" s="28">
        <v>402</v>
      </c>
      <c r="D15" s="28">
        <v>412</v>
      </c>
      <c r="E15" s="28">
        <v>422</v>
      </c>
      <c r="F15" s="28">
        <v>430</v>
      </c>
      <c r="G15" s="28">
        <v>440</v>
      </c>
      <c r="H15" s="28">
        <v>450</v>
      </c>
      <c r="I15" s="28">
        <v>460</v>
      </c>
      <c r="J15" s="28">
        <v>470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>
        <v>7</v>
      </c>
    </row>
  </sheetData>
  <mergeCells count="3">
    <mergeCell ref="A17:C17"/>
    <mergeCell ref="A1:J1"/>
    <mergeCell ref="A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horizontalDpi="90" verticalDpi="90" r:id="rId1"/>
  <rowBreaks count="1" manualBreakCount="1">
    <brk id="2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9577-9A51-4DD4-A888-8B39B851F244}">
  <sheetPr>
    <tabColor theme="7" tint="0.59999389629810485"/>
  </sheetPr>
  <dimension ref="A1:I22"/>
  <sheetViews>
    <sheetView showGridLines="0" zoomScaleNormal="100" workbookViewId="0">
      <selection activeCell="H6" sqref="H6:I7"/>
    </sheetView>
  </sheetViews>
  <sheetFormatPr defaultColWidth="9.140625" defaultRowHeight="15" x14ac:dyDescent="0.25"/>
  <cols>
    <col min="1" max="1" width="34.28515625" style="1" customWidth="1"/>
    <col min="2" max="7" width="12.7109375" style="1" customWidth="1"/>
    <col min="8" max="8" width="9.140625" style="1"/>
    <col min="9" max="9" width="15.28515625" style="1" customWidth="1"/>
    <col min="10" max="16384" width="9.140625" style="1"/>
  </cols>
  <sheetData>
    <row r="1" spans="1:9" x14ac:dyDescent="0.25">
      <c r="A1" s="49" t="s">
        <v>0</v>
      </c>
      <c r="B1" s="49"/>
      <c r="C1" s="49"/>
      <c r="D1" s="49"/>
      <c r="E1" s="49"/>
      <c r="F1" s="49"/>
      <c r="G1" s="49"/>
    </row>
    <row r="2" spans="1:9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19</v>
      </c>
    </row>
    <row r="4" spans="1:9" x14ac:dyDescent="0.25">
      <c r="A4" s="7" t="s">
        <v>9</v>
      </c>
      <c r="B4" s="9">
        <v>50952</v>
      </c>
      <c r="C4" s="9">
        <v>50952</v>
      </c>
      <c r="D4" s="9">
        <v>50952</v>
      </c>
      <c r="E4" s="9">
        <v>50952</v>
      </c>
      <c r="F4" s="9">
        <v>50952</v>
      </c>
      <c r="G4" s="9">
        <v>57349</v>
      </c>
    </row>
    <row r="5" spans="1:9" x14ac:dyDescent="0.25">
      <c r="A5" s="10" t="s">
        <v>10</v>
      </c>
      <c r="B5" s="30">
        <f>$C$19</f>
        <v>7746</v>
      </c>
      <c r="C5" s="30">
        <f>$C$19</f>
        <v>7746</v>
      </c>
      <c r="D5" s="30">
        <f>$C$19</f>
        <v>7746</v>
      </c>
      <c r="E5" s="30">
        <f>$C$19</f>
        <v>7746</v>
      </c>
      <c r="F5" s="30">
        <f>$C$19</f>
        <v>7746</v>
      </c>
      <c r="G5" s="30">
        <f>$C$19</f>
        <v>7746</v>
      </c>
    </row>
    <row r="6" spans="1:9" x14ac:dyDescent="0.25">
      <c r="A6" s="12" t="s">
        <v>24</v>
      </c>
      <c r="B6" s="13">
        <f>SUM(B4:B5)</f>
        <v>58698</v>
      </c>
      <c r="C6" s="13">
        <f>SUM(C4:C5)</f>
        <v>58698</v>
      </c>
      <c r="D6" s="13">
        <f>SUM(D4:D5)</f>
        <v>58698</v>
      </c>
      <c r="E6" s="13">
        <f>SUM(E4:E5)</f>
        <v>58698</v>
      </c>
      <c r="F6" s="13">
        <f>SUM(F4:F5)</f>
        <v>58698</v>
      </c>
      <c r="G6" s="13">
        <f>SUM(G4:G5)</f>
        <v>65095</v>
      </c>
      <c r="H6" s="51"/>
      <c r="I6" s="50"/>
    </row>
    <row r="7" spans="1:9" x14ac:dyDescent="0.25">
      <c r="A7" s="14" t="s">
        <v>12</v>
      </c>
      <c r="B7" s="28">
        <v>462</v>
      </c>
      <c r="C7" s="28">
        <v>472</v>
      </c>
      <c r="D7" s="28">
        <v>480</v>
      </c>
      <c r="E7" s="28">
        <v>490</v>
      </c>
      <c r="F7" s="28">
        <v>500</v>
      </c>
      <c r="G7" s="28">
        <v>510</v>
      </c>
      <c r="H7" s="51"/>
      <c r="I7" s="50"/>
    </row>
    <row r="8" spans="1:9" x14ac:dyDescent="0.25">
      <c r="A8" s="17"/>
      <c r="B8" s="33"/>
      <c r="C8" s="33"/>
      <c r="D8" s="33"/>
      <c r="E8" s="33"/>
      <c r="F8" s="33"/>
      <c r="G8" s="33"/>
    </row>
    <row r="9" spans="1:9" x14ac:dyDescent="0.25">
      <c r="A9" s="49" t="s">
        <v>13</v>
      </c>
      <c r="B9" s="49"/>
      <c r="C9" s="49"/>
      <c r="D9" s="49"/>
      <c r="E9" s="49"/>
      <c r="F9" s="49"/>
      <c r="G9" s="49"/>
    </row>
    <row r="10" spans="1:9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19</v>
      </c>
    </row>
    <row r="12" spans="1:9" x14ac:dyDescent="0.25">
      <c r="A12" s="21" t="s">
        <v>9</v>
      </c>
      <c r="B12" s="9">
        <v>50952</v>
      </c>
      <c r="C12" s="9">
        <v>50952</v>
      </c>
      <c r="D12" s="9">
        <v>50952</v>
      </c>
      <c r="E12" s="9">
        <v>50952</v>
      </c>
      <c r="F12" s="9">
        <v>50952</v>
      </c>
      <c r="G12" s="9">
        <v>57349</v>
      </c>
    </row>
    <row r="13" spans="1:9" x14ac:dyDescent="0.25">
      <c r="A13" s="10" t="s">
        <v>10</v>
      </c>
      <c r="B13" s="31">
        <f>$C$20</f>
        <v>5436</v>
      </c>
      <c r="C13" s="31">
        <f>$C$20</f>
        <v>5436</v>
      </c>
      <c r="D13" s="31">
        <f>$C$20</f>
        <v>5436</v>
      </c>
      <c r="E13" s="31">
        <f>$C$20</f>
        <v>5436</v>
      </c>
      <c r="F13" s="31">
        <f>$C$20</f>
        <v>5436</v>
      </c>
      <c r="G13" s="31">
        <f>$C$20</f>
        <v>5436</v>
      </c>
    </row>
    <row r="14" spans="1:9" x14ac:dyDescent="0.25">
      <c r="A14" s="12" t="s">
        <v>11</v>
      </c>
      <c r="B14" s="13">
        <f>SUM(B12:B13)</f>
        <v>56388</v>
      </c>
      <c r="C14" s="13">
        <f>SUM(C12:C13)</f>
        <v>56388</v>
      </c>
      <c r="D14" s="13">
        <f>SUM(D12:D13)</f>
        <v>56388</v>
      </c>
      <c r="E14" s="13">
        <f>SUM(E12:E13)</f>
        <v>56388</v>
      </c>
      <c r="F14" s="13">
        <f>SUM(F12:F13)</f>
        <v>56388</v>
      </c>
      <c r="G14" s="13">
        <f>SUM(G12:G13)</f>
        <v>62785</v>
      </c>
    </row>
    <row r="15" spans="1:9" x14ac:dyDescent="0.25">
      <c r="A15" s="14" t="s">
        <v>12</v>
      </c>
      <c r="B15" s="28">
        <v>462</v>
      </c>
      <c r="C15" s="28">
        <v>472</v>
      </c>
      <c r="D15" s="28">
        <v>480</v>
      </c>
      <c r="E15" s="28">
        <v>490</v>
      </c>
      <c r="F15" s="28">
        <v>500</v>
      </c>
      <c r="G15" s="28">
        <v>510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 t="s">
        <v>20</v>
      </c>
    </row>
  </sheetData>
  <mergeCells count="4">
    <mergeCell ref="A1:G1"/>
    <mergeCell ref="A9:G9"/>
    <mergeCell ref="A17:C17"/>
    <mergeCell ref="H6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rowBreaks count="1" manualBreakCount="1">
    <brk id="22" max="6" man="1"/>
  </rowBreaks>
  <colBreaks count="1" manualBreakCount="1">
    <brk id="7" max="4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1530-995C-491A-B867-C252C4449FAD}">
  <sheetPr>
    <tabColor theme="7" tint="0.59999389629810485"/>
  </sheetPr>
  <dimension ref="A1:I22"/>
  <sheetViews>
    <sheetView showGridLines="0" zoomScaleNormal="100" workbookViewId="0">
      <selection activeCell="B12" sqref="B12:G12"/>
    </sheetView>
  </sheetViews>
  <sheetFormatPr defaultColWidth="9.140625" defaultRowHeight="15" x14ac:dyDescent="0.25"/>
  <cols>
    <col min="1" max="1" width="34.140625" style="1" customWidth="1"/>
    <col min="2" max="7" width="12.7109375" style="1" customWidth="1"/>
    <col min="8" max="16384" width="9.140625" style="1"/>
  </cols>
  <sheetData>
    <row r="1" spans="1:9" x14ac:dyDescent="0.25">
      <c r="A1" s="49" t="s">
        <v>0</v>
      </c>
      <c r="B1" s="49"/>
      <c r="C1" s="49"/>
      <c r="D1" s="49"/>
      <c r="E1" s="49"/>
      <c r="F1" s="49"/>
      <c r="G1" s="49"/>
    </row>
    <row r="2" spans="1:9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19</v>
      </c>
    </row>
    <row r="4" spans="1:9" x14ac:dyDescent="0.25">
      <c r="A4" s="7" t="s">
        <v>9</v>
      </c>
      <c r="B4" s="9">
        <v>58972</v>
      </c>
      <c r="C4" s="9">
        <v>58972</v>
      </c>
      <c r="D4" s="9">
        <v>58972</v>
      </c>
      <c r="E4" s="9">
        <v>58972</v>
      </c>
      <c r="F4" s="9">
        <v>58972</v>
      </c>
      <c r="G4" s="9">
        <v>68525</v>
      </c>
    </row>
    <row r="5" spans="1:9" x14ac:dyDescent="0.25">
      <c r="A5" s="10" t="s">
        <v>10</v>
      </c>
      <c r="B5" s="30">
        <f>$C$19</f>
        <v>7746</v>
      </c>
      <c r="C5" s="30">
        <f>$C$19</f>
        <v>7746</v>
      </c>
      <c r="D5" s="30">
        <f>$C$19</f>
        <v>7746</v>
      </c>
      <c r="E5" s="30">
        <f>$C$19</f>
        <v>7746</v>
      </c>
      <c r="F5" s="30">
        <f>$C$19</f>
        <v>7746</v>
      </c>
      <c r="G5" s="30">
        <f>$C$19</f>
        <v>7746</v>
      </c>
    </row>
    <row r="6" spans="1:9" x14ac:dyDescent="0.25">
      <c r="A6" s="12" t="s">
        <v>11</v>
      </c>
      <c r="B6" s="39">
        <f>SUM(B4:B5)</f>
        <v>66718</v>
      </c>
      <c r="C6" s="39">
        <f>SUM(C4:C5)</f>
        <v>66718</v>
      </c>
      <c r="D6" s="39">
        <f>SUM(D4:D5)</f>
        <v>66718</v>
      </c>
      <c r="E6" s="39">
        <f>SUM(E4:E5)</f>
        <v>66718</v>
      </c>
      <c r="F6" s="39">
        <f>SUM(F4:F5)</f>
        <v>66718</v>
      </c>
      <c r="G6" s="39">
        <f>SUM(G4:G5)</f>
        <v>76271</v>
      </c>
      <c r="H6" s="51"/>
      <c r="I6" s="50"/>
    </row>
    <row r="7" spans="1:9" x14ac:dyDescent="0.25">
      <c r="A7" s="14" t="s">
        <v>12</v>
      </c>
      <c r="B7" s="28">
        <v>502</v>
      </c>
      <c r="C7" s="28">
        <v>512</v>
      </c>
      <c r="D7" s="28">
        <v>520</v>
      </c>
      <c r="E7" s="28">
        <v>530</v>
      </c>
      <c r="F7" s="28">
        <v>540</v>
      </c>
      <c r="G7" s="28">
        <v>550</v>
      </c>
      <c r="H7" s="51"/>
      <c r="I7" s="50"/>
    </row>
    <row r="8" spans="1:9" x14ac:dyDescent="0.25">
      <c r="A8" s="17"/>
      <c r="B8" s="17"/>
      <c r="C8" s="17"/>
      <c r="D8" s="17"/>
      <c r="E8" s="17"/>
      <c r="F8" s="17"/>
      <c r="G8" s="17"/>
    </row>
    <row r="9" spans="1:9" x14ac:dyDescent="0.25">
      <c r="A9" s="49" t="s">
        <v>13</v>
      </c>
      <c r="B9" s="49"/>
      <c r="C9" s="49"/>
      <c r="D9" s="49"/>
      <c r="E9" s="49"/>
      <c r="F9" s="49"/>
      <c r="G9" s="49"/>
    </row>
    <row r="10" spans="1:9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19</v>
      </c>
    </row>
    <row r="12" spans="1:9" x14ac:dyDescent="0.25">
      <c r="A12" s="21" t="s">
        <v>9</v>
      </c>
      <c r="B12" s="9">
        <v>58972</v>
      </c>
      <c r="C12" s="9">
        <v>58972</v>
      </c>
      <c r="D12" s="9">
        <v>58972</v>
      </c>
      <c r="E12" s="9">
        <v>58972</v>
      </c>
      <c r="F12" s="9">
        <v>58972</v>
      </c>
      <c r="G12" s="9">
        <v>68525</v>
      </c>
    </row>
    <row r="13" spans="1:9" x14ac:dyDescent="0.25">
      <c r="A13" s="10" t="s">
        <v>10</v>
      </c>
      <c r="B13" s="31">
        <f>$C$20</f>
        <v>5436</v>
      </c>
      <c r="C13" s="31">
        <f>$C$20</f>
        <v>5436</v>
      </c>
      <c r="D13" s="31">
        <f>$C$20</f>
        <v>5436</v>
      </c>
      <c r="E13" s="31">
        <f>$C$20</f>
        <v>5436</v>
      </c>
      <c r="F13" s="31">
        <f>$C$20</f>
        <v>5436</v>
      </c>
      <c r="G13" s="31">
        <f>$C$20</f>
        <v>5436</v>
      </c>
    </row>
    <row r="14" spans="1:9" x14ac:dyDescent="0.25">
      <c r="A14" s="12" t="s">
        <v>11</v>
      </c>
      <c r="B14" s="39">
        <f>SUM(B12:B13)</f>
        <v>64408</v>
      </c>
      <c r="C14" s="39">
        <f>SUM(C12:C13)</f>
        <v>64408</v>
      </c>
      <c r="D14" s="39">
        <f>SUM(D12:D13)</f>
        <v>64408</v>
      </c>
      <c r="E14" s="39">
        <f>SUM(E12:E13)</f>
        <v>64408</v>
      </c>
      <c r="F14" s="39">
        <f>SUM(F12:F13)</f>
        <v>64408</v>
      </c>
      <c r="G14" s="39">
        <f>SUM(G12:G13)</f>
        <v>73961</v>
      </c>
    </row>
    <row r="15" spans="1:9" x14ac:dyDescent="0.25">
      <c r="A15" s="14" t="s">
        <v>12</v>
      </c>
      <c r="B15" s="28">
        <v>502</v>
      </c>
      <c r="C15" s="28">
        <v>512</v>
      </c>
      <c r="D15" s="28">
        <v>520</v>
      </c>
      <c r="E15" s="28">
        <v>530</v>
      </c>
      <c r="F15" s="28">
        <v>540</v>
      </c>
      <c r="G15" s="28">
        <v>550</v>
      </c>
    </row>
    <row r="16" spans="1:9" x14ac:dyDescent="0.25">
      <c r="A16" s="17"/>
      <c r="B16" s="17"/>
      <c r="C16" s="17"/>
      <c r="D16" s="17"/>
      <c r="E16" s="17"/>
      <c r="F16" s="17"/>
      <c r="G16" s="17"/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 t="s">
        <v>21</v>
      </c>
    </row>
  </sheetData>
  <mergeCells count="4">
    <mergeCell ref="A1:G1"/>
    <mergeCell ref="A9:G9"/>
    <mergeCell ref="A17:C17"/>
    <mergeCell ref="H6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rowBreaks count="1" manualBreakCount="1">
    <brk id="22" max="6" man="1"/>
  </rowBreaks>
  <colBreaks count="1" manualBreakCount="1">
    <brk id="7" max="2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A517-8794-4880-89ED-AB89B4CEA080}">
  <sheetPr>
    <tabColor theme="7" tint="0.59999389629810485"/>
  </sheetPr>
  <dimension ref="A1:I22"/>
  <sheetViews>
    <sheetView showGridLines="0" zoomScaleNormal="100" workbookViewId="0">
      <selection activeCell="F21" sqref="F21"/>
    </sheetView>
  </sheetViews>
  <sheetFormatPr defaultColWidth="9.140625" defaultRowHeight="15" x14ac:dyDescent="0.25"/>
  <cols>
    <col min="1" max="1" width="34.42578125" style="1" customWidth="1"/>
    <col min="2" max="7" width="12.7109375" style="1" customWidth="1"/>
    <col min="8" max="16384" width="9.140625" style="1"/>
  </cols>
  <sheetData>
    <row r="1" spans="1:9" x14ac:dyDescent="0.25">
      <c r="A1" s="49" t="s">
        <v>0</v>
      </c>
      <c r="B1" s="49"/>
      <c r="C1" s="49"/>
      <c r="D1" s="49"/>
      <c r="E1" s="49"/>
      <c r="F1" s="49"/>
      <c r="G1" s="49"/>
    </row>
    <row r="2" spans="1:9" x14ac:dyDescent="0.25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</row>
    <row r="3" spans="1:9" x14ac:dyDescent="0.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19</v>
      </c>
    </row>
    <row r="4" spans="1:9" x14ac:dyDescent="0.25">
      <c r="A4" s="7" t="s">
        <v>9</v>
      </c>
      <c r="B4" s="9">
        <v>70417</v>
      </c>
      <c r="C4" s="9">
        <v>70417</v>
      </c>
      <c r="D4" s="9">
        <v>70417</v>
      </c>
      <c r="E4" s="9">
        <v>70417</v>
      </c>
      <c r="F4" s="9">
        <v>70417</v>
      </c>
      <c r="G4" s="9">
        <v>81138</v>
      </c>
    </row>
    <row r="5" spans="1:9" x14ac:dyDescent="0.25">
      <c r="A5" s="10" t="s">
        <v>10</v>
      </c>
      <c r="B5" s="30">
        <f>$C$19</f>
        <v>7746</v>
      </c>
      <c r="C5" s="30">
        <f>$C$19</f>
        <v>7746</v>
      </c>
      <c r="D5" s="30">
        <f>$C$19</f>
        <v>7746</v>
      </c>
      <c r="E5" s="30">
        <f>$C$19</f>
        <v>7746</v>
      </c>
      <c r="F5" s="30">
        <f>$C$19</f>
        <v>7746</v>
      </c>
      <c r="G5" s="30">
        <f>$C$19</f>
        <v>7746</v>
      </c>
    </row>
    <row r="6" spans="1:9" x14ac:dyDescent="0.25">
      <c r="A6" s="12" t="s">
        <v>11</v>
      </c>
      <c r="B6" s="39">
        <f>SUM(B4:B5)</f>
        <v>78163</v>
      </c>
      <c r="C6" s="39">
        <f>SUM(C4:C5)</f>
        <v>78163</v>
      </c>
      <c r="D6" s="39">
        <f>SUM(D4:D5)</f>
        <v>78163</v>
      </c>
      <c r="E6" s="39">
        <f>SUM(E4:E5)</f>
        <v>78163</v>
      </c>
      <c r="F6" s="39">
        <f>SUM(F4:F5)</f>
        <v>78163</v>
      </c>
      <c r="G6" s="39">
        <f>SUM(G4:G5)</f>
        <v>88884</v>
      </c>
      <c r="H6" s="51"/>
      <c r="I6" s="50"/>
    </row>
    <row r="7" spans="1:9" x14ac:dyDescent="0.25">
      <c r="A7" s="14" t="s">
        <v>12</v>
      </c>
      <c r="B7" s="28">
        <v>542</v>
      </c>
      <c r="C7" s="28">
        <v>552</v>
      </c>
      <c r="D7" s="28">
        <v>560</v>
      </c>
      <c r="E7" s="28">
        <v>570</v>
      </c>
      <c r="F7" s="28">
        <v>580</v>
      </c>
      <c r="G7" s="28">
        <v>590</v>
      </c>
      <c r="H7" s="51"/>
      <c r="I7" s="50"/>
    </row>
    <row r="8" spans="1:9" x14ac:dyDescent="0.25">
      <c r="A8" s="17"/>
      <c r="B8" s="17"/>
      <c r="C8" s="17"/>
      <c r="D8" s="17"/>
      <c r="E8" s="17"/>
      <c r="F8" s="17"/>
      <c r="G8" s="17"/>
    </row>
    <row r="9" spans="1:9" x14ac:dyDescent="0.25">
      <c r="A9" s="49" t="s">
        <v>13</v>
      </c>
      <c r="B9" s="49"/>
      <c r="C9" s="49"/>
      <c r="D9" s="49"/>
      <c r="E9" s="49"/>
      <c r="F9" s="49"/>
      <c r="G9" s="49"/>
    </row>
    <row r="10" spans="1:9" x14ac:dyDescent="0.25">
      <c r="A10" s="2" t="s">
        <v>1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</row>
    <row r="11" spans="1:9" x14ac:dyDescent="0.25">
      <c r="A11" s="18" t="s">
        <v>2</v>
      </c>
      <c r="B11" s="19" t="s">
        <v>3</v>
      </c>
      <c r="C11" s="19" t="s">
        <v>4</v>
      </c>
      <c r="D11" s="20" t="s">
        <v>5</v>
      </c>
      <c r="E11" s="20" t="s">
        <v>6</v>
      </c>
      <c r="F11" s="20" t="s">
        <v>7</v>
      </c>
      <c r="G11" s="20" t="s">
        <v>19</v>
      </c>
    </row>
    <row r="12" spans="1:9" x14ac:dyDescent="0.25">
      <c r="A12" s="21" t="s">
        <v>9</v>
      </c>
      <c r="B12" s="9">
        <v>70417</v>
      </c>
      <c r="C12" s="9">
        <v>70417</v>
      </c>
      <c r="D12" s="9">
        <v>70417</v>
      </c>
      <c r="E12" s="9">
        <v>70417</v>
      </c>
      <c r="F12" s="9">
        <v>70417</v>
      </c>
      <c r="G12" s="9">
        <v>81138</v>
      </c>
    </row>
    <row r="13" spans="1:9" x14ac:dyDescent="0.25">
      <c r="A13" s="10" t="s">
        <v>10</v>
      </c>
      <c r="B13" s="31">
        <f>$C$20</f>
        <v>5436</v>
      </c>
      <c r="C13" s="31">
        <f t="shared" ref="C13:G13" si="0">$C$20</f>
        <v>5436</v>
      </c>
      <c r="D13" s="31">
        <f t="shared" si="0"/>
        <v>5436</v>
      </c>
      <c r="E13" s="31">
        <f t="shared" si="0"/>
        <v>5436</v>
      </c>
      <c r="F13" s="31">
        <f t="shared" si="0"/>
        <v>5436</v>
      </c>
      <c r="G13" s="31">
        <f t="shared" si="0"/>
        <v>5436</v>
      </c>
    </row>
    <row r="14" spans="1:9" x14ac:dyDescent="0.25">
      <c r="A14" s="12" t="s">
        <v>11</v>
      </c>
      <c r="B14" s="39">
        <f>SUM(B12:B13)</f>
        <v>75853</v>
      </c>
      <c r="C14" s="39">
        <f>SUM(C12:C13)</f>
        <v>75853</v>
      </c>
      <c r="D14" s="39">
        <f>SUM(D12:D13)</f>
        <v>75853</v>
      </c>
      <c r="E14" s="39">
        <f>SUM(E12:E13)</f>
        <v>75853</v>
      </c>
      <c r="F14" s="39">
        <f>SUM(F12:F13)</f>
        <v>75853</v>
      </c>
      <c r="G14" s="39">
        <f>SUM(G12:G13)</f>
        <v>86574</v>
      </c>
    </row>
    <row r="15" spans="1:9" x14ac:dyDescent="0.25">
      <c r="A15" s="14" t="s">
        <v>12</v>
      </c>
      <c r="B15" s="28">
        <v>542</v>
      </c>
      <c r="C15" s="28">
        <v>552</v>
      </c>
      <c r="D15" s="28">
        <v>560</v>
      </c>
      <c r="E15" s="28">
        <v>570</v>
      </c>
      <c r="F15" s="28">
        <v>580</v>
      </c>
      <c r="G15" s="28">
        <v>590</v>
      </c>
    </row>
    <row r="17" spans="1:3" x14ac:dyDescent="0.25">
      <c r="A17" s="41" t="s">
        <v>10</v>
      </c>
      <c r="B17" s="42"/>
      <c r="C17" s="43"/>
    </row>
    <row r="18" spans="1:3" x14ac:dyDescent="0.25">
      <c r="A18" s="23"/>
      <c r="B18" s="23" t="s">
        <v>14</v>
      </c>
      <c r="C18" s="23" t="s">
        <v>15</v>
      </c>
    </row>
    <row r="19" spans="1:3" x14ac:dyDescent="0.25">
      <c r="A19" s="23" t="s">
        <v>16</v>
      </c>
      <c r="B19" s="24">
        <v>5132</v>
      </c>
      <c r="C19" s="24">
        <v>7746</v>
      </c>
    </row>
    <row r="20" spans="1:3" x14ac:dyDescent="0.25">
      <c r="A20" s="23" t="s">
        <v>17</v>
      </c>
      <c r="B20" s="24">
        <v>4313</v>
      </c>
      <c r="C20" s="24">
        <v>5436</v>
      </c>
    </row>
    <row r="21" spans="1:3" ht="15.75" thickBot="1" x14ac:dyDescent="0.3"/>
    <row r="22" spans="1:3" ht="29.25" thickBot="1" x14ac:dyDescent="0.3">
      <c r="A22" s="25" t="s">
        <v>18</v>
      </c>
      <c r="B22" s="26" t="s">
        <v>22</v>
      </c>
    </row>
  </sheetData>
  <mergeCells count="4">
    <mergeCell ref="A1:G1"/>
    <mergeCell ref="A9:G9"/>
    <mergeCell ref="A17:C17"/>
    <mergeCell ref="H6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90" verticalDpi="90" r:id="rId1"/>
  <rowBreaks count="1" manualBreakCount="1">
    <brk id="22" max="6" man="1"/>
  </rowBreaks>
  <colBreaks count="1" manualBreakCount="1">
    <brk id="7" max="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Band 2</vt:lpstr>
      <vt:lpstr>Band 3</vt:lpstr>
      <vt:lpstr>Band 4</vt:lpstr>
      <vt:lpstr>Band 5</vt:lpstr>
      <vt:lpstr>Band 6</vt:lpstr>
      <vt:lpstr>Band 7</vt:lpstr>
      <vt:lpstr>Band 8a</vt:lpstr>
      <vt:lpstr>Band 8b</vt:lpstr>
      <vt:lpstr>Band 8c</vt:lpstr>
      <vt:lpstr>Band 8d</vt:lpstr>
      <vt:lpstr>Band 9</vt:lpstr>
      <vt:lpstr>'Band 2'!Print_Area</vt:lpstr>
      <vt:lpstr>'Band 3'!Print_Area</vt:lpstr>
      <vt:lpstr>'Band 4'!Print_Area</vt:lpstr>
      <vt:lpstr>'Band 5'!Print_Area</vt:lpstr>
      <vt:lpstr>'Band 6'!Print_Area</vt:lpstr>
      <vt:lpstr>'Band 7'!Print_Area</vt:lpstr>
      <vt:lpstr>'Band 8a'!Print_Area</vt:lpstr>
      <vt:lpstr>'Band 8b'!Print_Area</vt:lpstr>
      <vt:lpstr>'Band 8c'!Print_Area</vt:lpstr>
      <vt:lpstr>'Band 8d'!Print_Area</vt:lpstr>
      <vt:lpstr>'Band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Kujoth Joanna</dc:creator>
  <cp:lastModifiedBy>Duncan Joseph</cp:lastModifiedBy>
  <dcterms:created xsi:type="dcterms:W3CDTF">2021-09-01T08:56:57Z</dcterms:created>
  <dcterms:modified xsi:type="dcterms:W3CDTF">2023-05-19T15:39:10Z</dcterms:modified>
</cp:coreProperties>
</file>