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09"/>
  <workbookPr updateLinks="never"/>
  <mc:AlternateContent xmlns:mc="http://schemas.openxmlformats.org/markup-compatibility/2006">
    <mc:Choice Requires="x15">
      <x15ac:absPath xmlns:x15ac="http://schemas.microsoft.com/office/spreadsheetml/2010/11/ac" url="https://nhs.sharepoint.com/sites/msteams_c6d49a/Shared Documents/2024-2025 Reporting/Central Returns/MH - Commissioner Reports - Bedfordshire and Luton/3. June 2024/"/>
    </mc:Choice>
  </mc:AlternateContent>
  <xr:revisionPtr revIDLastSave="6" documentId="11_373E658EC6D33A69E06D90F6E82170A60D15F0C2" xr6:coauthVersionLast="47" xr6:coauthVersionMax="47" xr10:uidLastSave="{0E11EF52-9259-4E7C-BADB-A8DD9B96941D}"/>
  <bookViews>
    <workbookView xWindow="-4545" yWindow="-16320" windowWidth="29040" windowHeight="15840" xr2:uid="{00000000-000D-0000-FFFF-FFFF00000000}"/>
  </bookViews>
  <sheets>
    <sheet name="MH LTP Indicators - Beds-Luton" sheetId="3" r:id="rId1"/>
    <sheet name="Raw Data" sheetId="4" state="hidden" r:id="rId2"/>
  </sheets>
  <externalReferences>
    <externalReference r:id="rId3"/>
    <externalReference r:id="rId4"/>
    <externalReference r:id="rId5"/>
  </externalReferences>
  <definedNames>
    <definedName name="CH_average">'[1]Adults OBD Data'!$B$42</definedName>
    <definedName name="CH_lower_limit1">'[1]Adults OBD Data'!$B$43</definedName>
    <definedName name="CH_lower_limit2">'[1]Adults OBD Data'!$B$44</definedName>
    <definedName name="CH_lower_limit3">'[1]Adults OBD Data'!$B$45</definedName>
    <definedName name="CH_OBDExclLeave">'[1]Adults OBD Data'!$C$2:$C$37</definedName>
    <definedName name="CH_upper_limit1">'[1]Adults OBD Data'!$B$46</definedName>
    <definedName name="CH_upper_limit2">'[1]Adults OBD Data'!$B$47</definedName>
    <definedName name="CH_upper_limit3">'[1]Adults OBD Data'!$B$48</definedName>
    <definedName name="ChartChoices">'[2]run charts'!$K$3:$K$6</definedName>
    <definedName name="ChosenChart">'[2]run charts'!$B$3</definedName>
    <definedName name="DisplayChart">INDIRECT(ChosenChart)</definedName>
    <definedName name="Month">'[1]Adults OBD Data'!$B$2:$B$37</definedName>
    <definedName name="NH_average">'[1]Adults OBD Data'!$B$50</definedName>
    <definedName name="NH_lower_limit1">'[1]Adults OBD Data'!$B$51</definedName>
    <definedName name="NH_lower_limit2">'[1]Adults OBD Data'!$B$52</definedName>
    <definedName name="NH_lower_limit3">'[1]Adults OBD Data'!$B$53</definedName>
    <definedName name="NH_OBDExclLeave">'[1]Adults OBD Data'!$D$2:$D$37</definedName>
    <definedName name="NH_upper_limit1">'[1]Adults OBD Data'!$B$54</definedName>
    <definedName name="NH_upper_limit2">'[1]Adults OBD Data'!$B$55</definedName>
    <definedName name="NH_upper_limit3">'[1]Adults OBD Data'!$B$56</definedName>
    <definedName name="Recover">[3]Macro1!$A$159</definedName>
    <definedName name="TableName">"Dummy"</definedName>
    <definedName name="TH_average">'[1]Adults OBD Data'!$B$58</definedName>
    <definedName name="TH_lower_limit1">'[1]Adults OBD Data'!$B$59</definedName>
    <definedName name="TH_lower_limit2">'[1]Adults OBD Data'!$B$60</definedName>
    <definedName name="TH_lower_limit3">'[1]Adults OBD Data'!$B$61</definedName>
    <definedName name="TH_OBDExclLeave">'[1]Adults OBD Data'!$E$2:$E$37</definedName>
    <definedName name="TH_upper_limit1">'[1]Adults OBD Data'!$B$62</definedName>
    <definedName name="TH_upper_limit2">'[1]Adults OBD Data'!$B$63</definedName>
    <definedName name="TH_upper_limit3">'[1]Adults OBD Data'!$B$64</definedName>
    <definedName name="TW_average">'[1]Adults OBD Data'!$B$66</definedName>
    <definedName name="TW_lower_limit1">'[1]Adults OBD Data'!$B$67</definedName>
    <definedName name="TW_lower_limit2">'[1]Adults OBD Data'!$B$68</definedName>
    <definedName name="TW_lower_limit3">'[1]Adults OBD Data'!$B$69</definedName>
    <definedName name="TW_OBDExclLeave">'[1]Adults OBD Data'!$F$2:$F$37</definedName>
    <definedName name="TW_upper_limit1">'[1]Adults OBD Data'!$B$70</definedName>
    <definedName name="TW_upper_limit2">'[1]Adults OBD Data'!$B$71</definedName>
    <definedName name="TW_upper_limit3">'[1]Adults OBD Data'!$B$72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3" l="1"/>
  <c r="AT8" i="3"/>
  <c r="AR10" i="3" l="1"/>
  <c r="AR8" i="3"/>
  <c r="AP13" i="3" l="1"/>
  <c r="AP11" i="3"/>
  <c r="AO10" i="3" l="1"/>
  <c r="AO8" i="3"/>
  <c r="AN10" i="3" l="1"/>
  <c r="AN8" i="3"/>
  <c r="AL10" i="3" l="1"/>
  <c r="AL8" i="3"/>
  <c r="AI45" i="3" l="1"/>
  <c r="AI39" i="3"/>
  <c r="AI36" i="3"/>
  <c r="AJ10" i="3" l="1"/>
  <c r="AJ8" i="3"/>
  <c r="AH39" i="3" l="1"/>
</calcChain>
</file>

<file path=xl/sharedStrings.xml><?xml version="1.0" encoding="utf-8"?>
<sst xmlns="http://schemas.openxmlformats.org/spreadsheetml/2006/main" count="664" uniqueCount="119">
  <si>
    <t>ELFT 2024-25 MH CONTRACT LTP INDICATORS</t>
  </si>
  <si>
    <t>Bedford/Luton</t>
  </si>
  <si>
    <t>Month 3 -June_2024</t>
  </si>
  <si>
    <t>Row No.</t>
  </si>
  <si>
    <t>Code</t>
  </si>
  <si>
    <r>
      <t xml:space="preserve">Indicator* - </t>
    </r>
    <r>
      <rPr>
        <b/>
        <i/>
        <sz val="12"/>
        <color theme="0"/>
        <rFont val="Calibri"/>
        <family val="2"/>
        <scheme val="minor"/>
      </rPr>
      <t>Please see the Metadata tab for further details on the indicators</t>
    </r>
  </si>
  <si>
    <t>Directorate</t>
  </si>
  <si>
    <t>Frequency</t>
  </si>
  <si>
    <t>National Target</t>
  </si>
  <si>
    <t>ICS Target</t>
  </si>
  <si>
    <t>Trend</t>
  </si>
  <si>
    <t>Comment</t>
  </si>
  <si>
    <t>Children and Young people (CYP) Mental Health</t>
  </si>
  <si>
    <t>CYP(i.a)</t>
  </si>
  <si>
    <t>No of CYP accessing support by NHS funded community services (at least one contact)</t>
  </si>
  <si>
    <t>Bedford</t>
  </si>
  <si>
    <t>Monthly</t>
  </si>
  <si>
    <t>Luton</t>
  </si>
  <si>
    <t>CYP(ii.a)</t>
  </si>
  <si>
    <t xml:space="preserve">% of CYP with eating disorders seen within 1 week (urgent) </t>
  </si>
  <si>
    <t>none</t>
  </si>
  <si>
    <t>CYP(ii.b)</t>
  </si>
  <si>
    <t>% of CYP with eating disorders seen within 4 weeks (routine)</t>
  </si>
  <si>
    <r>
      <rPr>
        <b/>
        <sz val="11"/>
        <color rgb="FF000000"/>
        <rFont val="Calibri"/>
        <scheme val="minor"/>
      </rPr>
      <t xml:space="preserve">June 24: </t>
    </r>
    <r>
      <rPr>
        <sz val="11"/>
        <color rgb="FF000000"/>
        <rFont val="Calibri"/>
        <scheme val="minor"/>
      </rPr>
      <t xml:space="preserve">There was 1 young person with eating disorders whose assessments was over 4 weeks from the referral being recieved. 
This was due to the family cancelling earlier appointments that were offered. 
</t>
    </r>
  </si>
  <si>
    <t>CYP(iii.a)</t>
  </si>
  <si>
    <t>Number of bed days  for CYP under 18 in Child and Adolescent Mental Health Services tier 4 wards</t>
  </si>
  <si>
    <t>CYP(iii.b)</t>
  </si>
  <si>
    <t>Number of admissions of CYP under 18 in Child and Adolescent Mental Health Services tier 4 wards</t>
  </si>
  <si>
    <t>CYP(iv.a)</t>
  </si>
  <si>
    <t xml:space="preserve">Bed days of CYP under 18 in adult in-patient wards </t>
  </si>
  <si>
    <t>CYP(iv.b)</t>
  </si>
  <si>
    <t>Number of CYP under 18 in adult in-patient wards</t>
  </si>
  <si>
    <t>CYP(ix)</t>
  </si>
  <si>
    <t>Number of people aged 18 to 24 supported through NHS funded mental health (at least one contact) (rolling 12 months)</t>
  </si>
  <si>
    <t>Perinatal Mental Health</t>
  </si>
  <si>
    <t>PMH(i.a)</t>
  </si>
  <si>
    <t>Number of women with at least one attended contact (F2F or video) with a specialist community perinatal mental health service or MMHS</t>
  </si>
  <si>
    <t>Adult mental health: common mental health problems (Improving Access to Psychological Therapies  services)</t>
  </si>
  <si>
    <t>IAPT(i.a)</t>
  </si>
  <si>
    <t>IAPT access rate: proportion of people with depression/anxiety entering NHS funded treatment during reporting period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</si>
  <si>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</si>
  <si>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IAPT(i.b)</t>
  </si>
  <si>
    <t>IAPT % of all referrals that are for older people 65+</t>
  </si>
  <si>
    <t>IAPT(ii.a)</t>
  </si>
  <si>
    <t>IAPT recovery rate: % of people that attended at least 2 treatment contacts and are moving to recovery</t>
  </si>
  <si>
    <t>Clearance of a backlog of patients in "discharge planning" stages</t>
  </si>
  <si>
    <t>IAPT(ii.b)</t>
  </si>
  <si>
    <t>IAPT recovery rate for Black, Asian or Minority Ethnic groups (terminology under review)</t>
  </si>
  <si>
    <t>IAPT(iii.a)</t>
  </si>
  <si>
    <t xml:space="preserve">IAPT % of people receiving  first treatment appointment within 6 weeks of referral </t>
  </si>
  <si>
    <t>IAPT(iii.b)</t>
  </si>
  <si>
    <t xml:space="preserve">IAPT % of people receiving  first treatment appointment within 18 weeks of referral </t>
  </si>
  <si>
    <t>IAPT(iii.c)</t>
  </si>
  <si>
    <t xml:space="preserve">IAPT % of in-treatment pathway waits over 90 days </t>
  </si>
  <si>
    <t>Early intervention in psychosis (EIP)</t>
  </si>
  <si>
    <t>EIP(i)</t>
  </si>
  <si>
    <t xml:space="preserve">% of people who started treatment within 2 weeks of referral - All ages </t>
  </si>
  <si>
    <t>Employment Support</t>
  </si>
  <si>
    <t>ES(i)</t>
  </si>
  <si>
    <t>Number of people accessing Individual Placement Support services</t>
  </si>
  <si>
    <t xml:space="preserve"> Crisis and acute care and use of the Mental Health Act (MHA)</t>
  </si>
  <si>
    <t>CR(iii.a)</t>
  </si>
  <si>
    <t>Total number of inappropriate Out of Area bed days</t>
  </si>
  <si>
    <t>CR(iii.b)</t>
  </si>
  <si>
    <t>Number of inappropriate Mental Health Out of Area Placements started in the period</t>
  </si>
  <si>
    <t>CR(iv.a)</t>
  </si>
  <si>
    <t>Number of detentions under the Mental Health Act</t>
  </si>
  <si>
    <t>CR(iv.b)</t>
  </si>
  <si>
    <t>Standardised rate of detentions for people detained under the MHA from a White British ethnicity</t>
  </si>
  <si>
    <t>CR(iv.c)</t>
  </si>
  <si>
    <t>Standardised rate of detentions for people detained under the MHA from a Black or Black British ethnicity</t>
  </si>
  <si>
    <t>CR(iv.d)</t>
  </si>
  <si>
    <t>Number of Section 136 Place of Safety orders to hospital</t>
  </si>
  <si>
    <t>CR(vii.a)</t>
  </si>
  <si>
    <t>Adults in acute mental health beds Length of Stay rate (over 60 days)</t>
  </si>
  <si>
    <t>CR(vii.b)</t>
  </si>
  <si>
    <t>Older Adults in acute mental health beds Length of Stay rate (over 90 days)</t>
  </si>
  <si>
    <t>CR(viii)</t>
  </si>
  <si>
    <t>Proportion of discharges from hospital followed up within 72 hours</t>
  </si>
  <si>
    <t>Mental health service backlog</t>
  </si>
  <si>
    <t>MHSB(i)</t>
  </si>
  <si>
    <t>Number of referrals to community-based mental health and learning disability services, yet to receive their second contact (experimental analysis)</t>
  </si>
  <si>
    <t>Row No</t>
  </si>
  <si>
    <t>Service</t>
  </si>
  <si>
    <t>Indicator</t>
  </si>
  <si>
    <t>Target</t>
  </si>
  <si>
    <t>TW</t>
  </si>
  <si>
    <t>EL</t>
  </si>
  <si>
    <t>CH</t>
  </si>
  <si>
    <t>NH</t>
  </si>
  <si>
    <t>TH</t>
  </si>
  <si>
    <t>LB</t>
  </si>
  <si>
    <t>BD</t>
  </si>
  <si>
    <t>LT</t>
  </si>
  <si>
    <t>CensusPeriod</t>
  </si>
  <si>
    <t>dateRan</t>
  </si>
  <si>
    <t>data_source</t>
  </si>
  <si>
    <t>Traffic</t>
  </si>
  <si>
    <t>NULL</t>
  </si>
  <si>
    <t>CYPMH</t>
  </si>
  <si>
    <t>Between  01/07/2023 and 31/07/2023</t>
  </si>
  <si>
    <t>Script</t>
  </si>
  <si>
    <t>Check</t>
  </si>
  <si>
    <t>% of CYP with eating disorders seen within 1 week (urgent)</t>
  </si>
  <si>
    <t xml:space="preserve">Number of bed days  for CYP under 18 in Child and Adolescent Mental Health Services tier 4 wards </t>
  </si>
  <si>
    <t>Bed days of CYP under 18 in adult in-patient wards</t>
  </si>
  <si>
    <t>Perinatal</t>
  </si>
  <si>
    <t>IAPT</t>
  </si>
  <si>
    <t>IAPT % of people receiving  first treatment appointment within 6 weeks of referral</t>
  </si>
  <si>
    <t>IAPT % of people receiving  first treatment appointment within 18 weeks of referral</t>
  </si>
  <si>
    <t>IAPT % of in-treatment pathway waits over 90 days</t>
  </si>
  <si>
    <t>EIP</t>
  </si>
  <si>
    <t>% of people who started treatment within 2 weeks of referral - All ages</t>
  </si>
  <si>
    <t xml:space="preserve"> Employment support</t>
  </si>
  <si>
    <t>Crisis, Acute &amp; MHA</t>
  </si>
  <si>
    <t>08 Aug 2023 10:45:04:007</t>
  </si>
  <si>
    <t>MH service backlog</t>
  </si>
  <si>
    <t>Number of referrals to community-based mental health and learning disability services, yet to receive their second contact</t>
  </si>
  <si>
    <t>Between  01/05/2023 and 31/07/2023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</si>
</sst>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893"/>
        <bgColor indexed="64"/>
      </patternFill>
    </fill>
    <fill>
      <patternFill patternType="solid">
        <fgColor rgb="FF003893"/>
        <bgColor theme="4" tint="0.79998168889431442"/>
      </patternFill>
    </fill>
    <fill>
      <patternFill patternType="solid">
        <fgColor rgb="FF0072C6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17" fontId="6" fillId="3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11" fillId="0" borderId="12" xfId="0" applyFont="1" applyBorder="1"/>
    <xf numFmtId="0" fontId="10" fillId="0" borderId="13" xfId="0" applyFont="1" applyBorder="1" applyAlignment="1">
      <alignment horizontal="left" vertical="center"/>
    </xf>
    <xf numFmtId="164" fontId="0" fillId="0" borderId="1" xfId="2" applyNumberFormat="1" applyFont="1" applyBorder="1"/>
    <xf numFmtId="22" fontId="0" fillId="0" borderId="0" xfId="0" applyNumberFormat="1"/>
    <xf numFmtId="164" fontId="0" fillId="0" borderId="10" xfId="2" applyNumberFormat="1" applyFont="1" applyBorder="1"/>
    <xf numFmtId="0" fontId="0" fillId="0" borderId="3" xfId="0" applyBorder="1"/>
    <xf numFmtId="0" fontId="13" fillId="0" borderId="1" xfId="0" applyFont="1" applyBorder="1"/>
    <xf numFmtId="164" fontId="13" fillId="5" borderId="1" xfId="2" applyNumberFormat="1" applyFont="1" applyFill="1" applyBorder="1"/>
    <xf numFmtId="0" fontId="6" fillId="4" borderId="17" xfId="0" applyFont="1" applyFill="1" applyBorder="1" applyAlignment="1">
      <alignment vertical="center"/>
    </xf>
    <xf numFmtId="164" fontId="13" fillId="0" borderId="1" xfId="2" applyNumberFormat="1" applyFont="1" applyBorder="1"/>
    <xf numFmtId="0" fontId="13" fillId="0" borderId="1" xfId="2" applyNumberFormat="1" applyFont="1" applyBorder="1"/>
    <xf numFmtId="2" fontId="13" fillId="0" borderId="1" xfId="2" applyNumberFormat="1" applyFont="1" applyBorder="1"/>
    <xf numFmtId="17" fontId="6" fillId="3" borderId="2" xfId="0" applyNumberFormat="1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1" xfId="0" applyBorder="1"/>
    <xf numFmtId="0" fontId="11" fillId="0" borderId="23" xfId="0" applyFont="1" applyBorder="1"/>
    <xf numFmtId="0" fontId="13" fillId="0" borderId="10" xfId="2" applyNumberFormat="1" applyFont="1" applyBorder="1"/>
    <xf numFmtId="0" fontId="6" fillId="4" borderId="17" xfId="0" applyFont="1" applyFill="1" applyBorder="1" applyAlignment="1">
      <alignment horizontal="center" vertical="center"/>
    </xf>
    <xf numFmtId="164" fontId="0" fillId="0" borderId="5" xfId="2" applyNumberFormat="1" applyFont="1" applyBorder="1"/>
    <xf numFmtId="164" fontId="13" fillId="0" borderId="10" xfId="2" applyNumberFormat="1" applyFont="1" applyBorder="1"/>
    <xf numFmtId="2" fontId="0" fillId="0" borderId="5" xfId="2" applyNumberFormat="1" applyFont="1" applyBorder="1"/>
    <xf numFmtId="2" fontId="13" fillId="0" borderId="10" xfId="2" applyNumberFormat="1" applyFont="1" applyBorder="1"/>
    <xf numFmtId="0" fontId="13" fillId="0" borderId="10" xfId="0" applyFont="1" applyBorder="1"/>
    <xf numFmtId="164" fontId="13" fillId="5" borderId="5" xfId="2" applyNumberFormat="1" applyFont="1" applyFill="1" applyBorder="1"/>
    <xf numFmtId="1" fontId="0" fillId="0" borderId="5" xfId="2" applyNumberFormat="1" applyFont="1" applyBorder="1"/>
    <xf numFmtId="0" fontId="0" fillId="0" borderId="18" xfId="0" applyBorder="1"/>
    <xf numFmtId="0" fontId="6" fillId="4" borderId="17" xfId="0" applyFont="1" applyFill="1" applyBorder="1" applyAlignment="1">
      <alignment horizontal="left" vertical="center"/>
    </xf>
    <xf numFmtId="164" fontId="13" fillId="5" borderId="18" xfId="2" applyNumberFormat="1" applyFont="1" applyFill="1" applyBorder="1"/>
    <xf numFmtId="2" fontId="0" fillId="0" borderId="5" xfId="0" applyNumberFormat="1" applyBorder="1"/>
    <xf numFmtId="2" fontId="0" fillId="0" borderId="1" xfId="0" applyNumberFormat="1" applyBorder="1"/>
    <xf numFmtId="2" fontId="0" fillId="0" borderId="10" xfId="0" applyNumberFormat="1" applyBorder="1"/>
    <xf numFmtId="164" fontId="14" fillId="6" borderId="1" xfId="0" applyNumberFormat="1" applyFont="1" applyFill="1" applyBorder="1" applyAlignment="1">
      <alignment horizontal="center" vertical="center" wrapText="1"/>
    </xf>
    <xf numFmtId="164" fontId="14" fillId="6" borderId="10" xfId="0" applyNumberFormat="1" applyFont="1" applyFill="1" applyBorder="1" applyAlignment="1">
      <alignment horizontal="center" vertical="center" wrapText="1"/>
    </xf>
    <xf numFmtId="164" fontId="14" fillId="6" borderId="25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5" xfId="0" applyBorder="1"/>
    <xf numFmtId="164" fontId="0" fillId="0" borderId="19" xfId="2" applyNumberFormat="1" applyFont="1" applyBorder="1"/>
    <xf numFmtId="164" fontId="14" fillId="6" borderId="19" xfId="0" applyNumberFormat="1" applyFont="1" applyFill="1" applyBorder="1" applyAlignment="1">
      <alignment horizontal="center" vertical="center" wrapText="1"/>
    </xf>
    <xf numFmtId="164" fontId="14" fillId="6" borderId="17" xfId="0" applyNumberFormat="1" applyFont="1" applyFill="1" applyBorder="1" applyAlignment="1">
      <alignment horizontal="center" vertical="center" wrapText="1"/>
    </xf>
    <xf numFmtId="164" fontId="14" fillId="6" borderId="3" xfId="0" applyNumberFormat="1" applyFont="1" applyFill="1" applyBorder="1" applyAlignment="1">
      <alignment horizontal="center" vertical="center" wrapText="1"/>
    </xf>
    <xf numFmtId="164" fontId="13" fillId="5" borderId="25" xfId="2" applyNumberFormat="1" applyFont="1" applyFill="1" applyBorder="1"/>
    <xf numFmtId="0" fontId="0" fillId="0" borderId="5" xfId="2" applyNumberFormat="1" applyFont="1" applyFill="1" applyBorder="1"/>
    <xf numFmtId="0" fontId="0" fillId="0" borderId="25" xfId="2" applyNumberFormat="1" applyFont="1" applyFill="1" applyBorder="1"/>
    <xf numFmtId="0" fontId="0" fillId="0" borderId="1" xfId="2" applyNumberFormat="1" applyFont="1" applyFill="1" applyBorder="1"/>
    <xf numFmtId="0" fontId="13" fillId="0" borderId="1" xfId="2" applyNumberFormat="1" applyFont="1" applyFill="1" applyBorder="1"/>
    <xf numFmtId="0" fontId="13" fillId="0" borderId="10" xfId="2" applyNumberFormat="1" applyFont="1" applyFill="1" applyBorder="1"/>
    <xf numFmtId="0" fontId="0" fillId="0" borderId="10" xfId="2" applyNumberFormat="1" applyFont="1" applyFill="1" applyBorder="1"/>
    <xf numFmtId="2" fontId="13" fillId="0" borderId="2" xfId="2" applyNumberFormat="1" applyFont="1" applyFill="1" applyBorder="1"/>
    <xf numFmtId="0" fontId="0" fillId="0" borderId="24" xfId="0" applyBorder="1"/>
    <xf numFmtId="0" fontId="0" fillId="0" borderId="17" xfId="0" applyBorder="1"/>
    <xf numFmtId="10" fontId="0" fillId="0" borderId="1" xfId="0" applyNumberFormat="1" applyBorder="1" applyAlignment="1">
      <alignment horizontal="center"/>
    </xf>
    <xf numFmtId="164" fontId="14" fillId="6" borderId="29" xfId="0" applyNumberFormat="1" applyFont="1" applyFill="1" applyBorder="1" applyAlignment="1">
      <alignment horizontal="center" vertical="center" wrapText="1"/>
    </xf>
    <xf numFmtId="164" fontId="14" fillId="6" borderId="30" xfId="0" applyNumberFormat="1" applyFont="1" applyFill="1" applyBorder="1" applyAlignment="1">
      <alignment horizontal="center" vertical="center" wrapText="1"/>
    </xf>
    <xf numFmtId="164" fontId="14" fillId="7" borderId="19" xfId="0" applyNumberFormat="1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14" fillId="6" borderId="31" xfId="0" applyNumberFormat="1" applyFont="1" applyFill="1" applyBorder="1" applyAlignment="1">
      <alignment horizontal="center" vertical="center" wrapText="1"/>
    </xf>
    <xf numFmtId="0" fontId="0" fillId="0" borderId="35" xfId="0" applyBorder="1"/>
    <xf numFmtId="0" fontId="9" fillId="0" borderId="20" xfId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0" fontId="9" fillId="0" borderId="24" xfId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9" fontId="10" fillId="0" borderId="18" xfId="0" applyNumberFormat="1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9" fontId="10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9" fontId="10" fillId="0" borderId="18" xfId="2" applyFont="1" applyBorder="1" applyAlignment="1">
      <alignment horizontal="center" vertical="center"/>
    </xf>
    <xf numFmtId="9" fontId="10" fillId="0" borderId="17" xfId="2" applyFont="1" applyBorder="1" applyAlignment="1">
      <alignment horizontal="center" vertical="center"/>
    </xf>
    <xf numFmtId="9" fontId="10" fillId="0" borderId="19" xfId="2" applyFont="1" applyBorder="1" applyAlignment="1">
      <alignment horizontal="center" vertical="center"/>
    </xf>
    <xf numFmtId="0" fontId="16" fillId="0" borderId="8" xfId="0" applyFont="1" applyBorder="1" applyAlignment="1">
      <alignment vertical="top" wrapText="1"/>
    </xf>
  </cellXfs>
  <cellStyles count="3">
    <cellStyle name="Hyperlink" xfId="1" builtinId="8"/>
    <cellStyle name="Normal" xfId="0" builtinId="0"/>
    <cellStyle name="Percent" xfId="2" builtinId="5"/>
  </cellStyles>
  <dxfs count="148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58</xdr:col>
      <xdr:colOff>0</xdr:colOff>
      <xdr:row>0</xdr:row>
      <xdr:rowOff>0</xdr:rowOff>
    </xdr:from>
    <xdr:ext cx="1724025" cy="364747"/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0050" y="0"/>
          <a:ext cx="1724025" cy="364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oudharyy\AppData\Local\Microsoft\Windows\INetCache\Content.Outlook\6X95DI6Y\A02%20Mental%20Health%20Quality%20Indicators%20Report%202021_22%20M03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jibh\AppData\Local\Microsoft\Windows\INetCache\IE\9ELZ1E2R\pts%20exceptions-dashboard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%20Building\IG%20Reports\Exception%20Reports\July%202013\IG%20Exception%20Report%20based%20on%20Positive%20Data%20as%20of%2012th%20July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ic Number Key"/>
      <sheetName val="Index-Hyperlinks"/>
      <sheetName val="CAMHS"/>
      <sheetName val="East London Wide"/>
      <sheetName val="City &amp; Hackney"/>
      <sheetName val="Newham"/>
      <sheetName val="Tower Hamlets"/>
      <sheetName val="Psychiatric Liaison Service"/>
      <sheetName val="Adult OBD Charts"/>
      <sheetName val="Adults Admissions Charts"/>
      <sheetName val="Older People OBD Charts"/>
      <sheetName val="Older People Admissions Charts"/>
      <sheetName val="EPCL Data for Graphs"/>
      <sheetName val="EPCL Graphs"/>
      <sheetName val="A1 Control Chart 1"/>
      <sheetName val="A1 Control Chart CAMHS"/>
      <sheetName val="Adults OBD Data"/>
      <sheetName val="Adults Admissions Data"/>
      <sheetName val="Older People OBD Data"/>
      <sheetName val="Older People Admissions Data"/>
      <sheetName val="Control Chart - Raw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S Exceptions"/>
      <sheetName val="run charts"/>
      <sheetName val="City &amp; Hackney"/>
      <sheetName val="Newham"/>
      <sheetName val="Tower Hamlets"/>
      <sheetName val="Trustw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List"/>
      <sheetName val="Macro1"/>
      <sheetName val="Indate &amp; Exempt"/>
      <sheetName val="Outstanding"/>
      <sheetName val="Summary"/>
      <sheetName val="ATL Data"/>
      <sheetName val="Removed - Bank, Hon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94"/>
  <sheetViews>
    <sheetView tabSelected="1" zoomScale="85" zoomScaleNormal="85" workbookViewId="0">
      <pane xSplit="4" ySplit="3" topLeftCell="AN4" activePane="bottomRight" state="frozen"/>
      <selection pane="bottomRight" activeCell="C17" sqref="C17:C19"/>
      <selection pane="bottomLeft" activeCell="A4" sqref="A4"/>
      <selection pane="topRight" activeCell="E1" sqref="E1"/>
    </sheetView>
  </sheetViews>
  <sheetFormatPr defaultRowHeight="15.75"/>
  <cols>
    <col min="1" max="1" width="6.28515625" style="1" customWidth="1"/>
    <col min="2" max="2" width="13.5703125" customWidth="1"/>
    <col min="3" max="3" width="57.28515625" customWidth="1"/>
    <col min="4" max="4" width="16.7109375" customWidth="1"/>
    <col min="5" max="5" width="12.42578125" customWidth="1"/>
    <col min="6" max="6" width="11.5703125" bestFit="1" customWidth="1"/>
    <col min="7" max="7" width="11.5703125" customWidth="1"/>
    <col min="8" max="18" width="9.28515625" hidden="1" customWidth="1"/>
    <col min="19" max="21" width="0" hidden="1" customWidth="1"/>
    <col min="30" max="32" width="9" customWidth="1"/>
    <col min="33" max="34" width="8.42578125" customWidth="1"/>
    <col min="35" max="37" width="10.42578125" customWidth="1"/>
    <col min="38" max="48" width="8.7109375" customWidth="1"/>
    <col min="49" max="57" width="10.42578125" hidden="1" customWidth="1"/>
    <col min="59" max="59" width="77.140625" customWidth="1"/>
  </cols>
  <sheetData>
    <row r="1" spans="1:59">
      <c r="C1" s="2" t="s">
        <v>0</v>
      </c>
      <c r="D1" s="2"/>
      <c r="E1" s="3" t="s">
        <v>1</v>
      </c>
      <c r="H1" s="4" t="s">
        <v>2</v>
      </c>
    </row>
    <row r="2" spans="1:59" s="6" customFormat="1" ht="18.75">
      <c r="A2" s="5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ht="31.5">
      <c r="A3" s="7" t="s">
        <v>3</v>
      </c>
      <c r="B3" s="8" t="s">
        <v>4</v>
      </c>
      <c r="C3" s="9" t="s">
        <v>5</v>
      </c>
      <c r="D3" s="32" t="s">
        <v>6</v>
      </c>
      <c r="E3" s="10" t="s">
        <v>7</v>
      </c>
      <c r="F3" s="10" t="s">
        <v>8</v>
      </c>
      <c r="G3" s="10" t="s">
        <v>9</v>
      </c>
      <c r="H3" s="11">
        <v>44228</v>
      </c>
      <c r="I3" s="11">
        <v>44256</v>
      </c>
      <c r="J3" s="11">
        <v>44287</v>
      </c>
      <c r="K3" s="11">
        <v>44317</v>
      </c>
      <c r="L3" s="11">
        <v>44348</v>
      </c>
      <c r="M3" s="11">
        <v>44378</v>
      </c>
      <c r="N3" s="11">
        <v>44409</v>
      </c>
      <c r="O3" s="11">
        <v>44440</v>
      </c>
      <c r="P3" s="11">
        <v>44470</v>
      </c>
      <c r="Q3" s="11">
        <v>44501</v>
      </c>
      <c r="R3" s="11">
        <v>44531</v>
      </c>
      <c r="S3" s="11">
        <v>44562</v>
      </c>
      <c r="T3" s="11">
        <v>44593</v>
      </c>
      <c r="U3" s="11">
        <v>44621</v>
      </c>
      <c r="V3" s="11">
        <v>44652</v>
      </c>
      <c r="W3" s="11">
        <v>44682</v>
      </c>
      <c r="X3" s="11">
        <v>44713</v>
      </c>
      <c r="Y3" s="11">
        <v>44743</v>
      </c>
      <c r="Z3" s="11">
        <v>44774</v>
      </c>
      <c r="AA3" s="11">
        <v>44805</v>
      </c>
      <c r="AB3" s="11">
        <v>44835</v>
      </c>
      <c r="AC3" s="11">
        <v>44866</v>
      </c>
      <c r="AD3" s="11">
        <v>44896</v>
      </c>
      <c r="AE3" s="11">
        <v>44927</v>
      </c>
      <c r="AF3" s="11">
        <v>44958</v>
      </c>
      <c r="AG3" s="11">
        <v>44986</v>
      </c>
      <c r="AH3" s="11">
        <v>45017</v>
      </c>
      <c r="AI3" s="11">
        <v>45047</v>
      </c>
      <c r="AJ3" s="11">
        <v>45078</v>
      </c>
      <c r="AK3" s="11">
        <v>45108</v>
      </c>
      <c r="AL3" s="11">
        <v>45139</v>
      </c>
      <c r="AM3" s="11">
        <v>45170</v>
      </c>
      <c r="AN3" s="11">
        <v>45200</v>
      </c>
      <c r="AO3" s="11">
        <v>45231</v>
      </c>
      <c r="AP3" s="11">
        <v>45261</v>
      </c>
      <c r="AQ3" s="11">
        <v>45292</v>
      </c>
      <c r="AR3" s="11">
        <v>45323</v>
      </c>
      <c r="AS3" s="11">
        <v>45352</v>
      </c>
      <c r="AT3" s="11">
        <v>45383</v>
      </c>
      <c r="AU3" s="11">
        <v>45413</v>
      </c>
      <c r="AV3" s="11">
        <v>45444</v>
      </c>
      <c r="AW3" s="11">
        <v>45474</v>
      </c>
      <c r="AX3" s="11">
        <v>45505</v>
      </c>
      <c r="AY3" s="11">
        <v>45536</v>
      </c>
      <c r="AZ3" s="11">
        <v>45566</v>
      </c>
      <c r="BA3" s="11">
        <v>45597</v>
      </c>
      <c r="BB3" s="11">
        <v>45627</v>
      </c>
      <c r="BC3" s="11">
        <v>45658</v>
      </c>
      <c r="BD3" s="11">
        <v>45689</v>
      </c>
      <c r="BE3" s="11">
        <v>45717</v>
      </c>
      <c r="BF3" s="11" t="s">
        <v>10</v>
      </c>
      <c r="BG3" s="11" t="s">
        <v>11</v>
      </c>
    </row>
    <row r="4" spans="1:59" ht="16.5" thickBot="1">
      <c r="A4" s="13">
        <v>1</v>
      </c>
      <c r="B4" s="14" t="s">
        <v>12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ht="15.75" customHeight="1" thickBot="1">
      <c r="A5" s="86">
        <v>2</v>
      </c>
      <c r="B5" s="83" t="s">
        <v>13</v>
      </c>
      <c r="C5" s="89" t="s">
        <v>14</v>
      </c>
      <c r="D5" s="35" t="s">
        <v>15</v>
      </c>
      <c r="E5" s="98" t="s">
        <v>16</v>
      </c>
      <c r="F5" s="95"/>
      <c r="G5" s="95"/>
      <c r="H5" s="15"/>
      <c r="I5" s="15">
        <v>3872</v>
      </c>
      <c r="J5" s="15">
        <v>4387</v>
      </c>
      <c r="K5" s="15">
        <v>4704</v>
      </c>
      <c r="L5" s="15">
        <v>4951</v>
      </c>
      <c r="M5" s="15">
        <v>5111</v>
      </c>
      <c r="N5" s="15">
        <v>5117</v>
      </c>
      <c r="O5" s="15">
        <v>5135</v>
      </c>
      <c r="P5" s="15">
        <v>5133</v>
      </c>
      <c r="Q5" s="15">
        <v>5189</v>
      </c>
      <c r="R5" s="15">
        <v>5203</v>
      </c>
      <c r="S5" s="15">
        <v>5298</v>
      </c>
      <c r="T5" s="15">
        <v>5454</v>
      </c>
      <c r="U5" s="15">
        <v>5599</v>
      </c>
      <c r="V5" s="15">
        <v>5901</v>
      </c>
      <c r="W5" s="15">
        <v>6025</v>
      </c>
      <c r="X5" s="15">
        <v>5992</v>
      </c>
      <c r="Y5" s="15">
        <v>5903</v>
      </c>
      <c r="Z5" s="15">
        <v>5896</v>
      </c>
      <c r="AA5" s="15">
        <v>5860</v>
      </c>
      <c r="AB5" s="15">
        <v>5888</v>
      </c>
      <c r="AC5" s="15">
        <v>5764</v>
      </c>
      <c r="AD5" s="15">
        <v>5749</v>
      </c>
      <c r="AE5" s="15">
        <v>5745</v>
      </c>
      <c r="AF5" s="15">
        <v>5697</v>
      </c>
      <c r="AG5" s="15">
        <v>5661</v>
      </c>
      <c r="AH5" s="15">
        <v>5724</v>
      </c>
      <c r="AI5" s="15">
        <v>5752</v>
      </c>
      <c r="AJ5" s="15">
        <v>5852</v>
      </c>
      <c r="AK5" s="15">
        <v>5892</v>
      </c>
      <c r="AL5" s="15">
        <v>5894</v>
      </c>
      <c r="AM5" s="15">
        <v>5675</v>
      </c>
      <c r="AN5" s="15">
        <v>5745</v>
      </c>
      <c r="AO5" s="12">
        <v>5918</v>
      </c>
      <c r="AP5" s="12">
        <v>5967</v>
      </c>
      <c r="AQ5" s="57">
        <v>6101</v>
      </c>
      <c r="AR5" s="57">
        <v>6171</v>
      </c>
      <c r="AS5" s="57">
        <v>6137</v>
      </c>
      <c r="AT5" s="57">
        <v>6165</v>
      </c>
      <c r="AU5" s="57">
        <v>6162</v>
      </c>
      <c r="AV5" s="57">
        <v>6084</v>
      </c>
      <c r="AW5" s="57"/>
      <c r="AX5" s="57"/>
      <c r="AY5" s="57"/>
      <c r="AZ5" s="57"/>
      <c r="BA5" s="57"/>
      <c r="BB5" s="57"/>
      <c r="BC5" s="57"/>
      <c r="BD5" s="57"/>
      <c r="BE5" s="57"/>
      <c r="BF5" s="15"/>
      <c r="BG5" s="16"/>
    </row>
    <row r="6" spans="1:59" ht="16.5" thickBot="1">
      <c r="A6" s="87"/>
      <c r="B6" s="84"/>
      <c r="C6" s="90"/>
      <c r="D6" s="20" t="s">
        <v>17</v>
      </c>
      <c r="E6" s="99"/>
      <c r="F6" s="96"/>
      <c r="G6" s="96"/>
      <c r="H6" s="12"/>
      <c r="I6" s="12">
        <v>1584</v>
      </c>
      <c r="J6" s="12">
        <v>1786</v>
      </c>
      <c r="K6" s="12">
        <v>1932</v>
      </c>
      <c r="L6" s="12">
        <v>2007</v>
      </c>
      <c r="M6" s="12">
        <v>2046</v>
      </c>
      <c r="N6" s="12">
        <v>2072</v>
      </c>
      <c r="O6" s="12">
        <v>2081</v>
      </c>
      <c r="P6" s="12">
        <v>2100</v>
      </c>
      <c r="Q6" s="12">
        <v>2130</v>
      </c>
      <c r="R6" s="12">
        <v>2128</v>
      </c>
      <c r="S6" s="12">
        <v>2109</v>
      </c>
      <c r="T6" s="12">
        <v>2133</v>
      </c>
      <c r="U6" s="12">
        <v>2180</v>
      </c>
      <c r="V6" s="12">
        <v>2211</v>
      </c>
      <c r="W6" s="12">
        <v>2234</v>
      </c>
      <c r="X6" s="12">
        <v>2272</v>
      </c>
      <c r="Y6" s="12">
        <v>2291</v>
      </c>
      <c r="Z6" s="12">
        <v>2304</v>
      </c>
      <c r="AA6" s="12">
        <v>2313</v>
      </c>
      <c r="AB6" s="12">
        <v>2307</v>
      </c>
      <c r="AC6" s="12">
        <v>2336</v>
      </c>
      <c r="AD6" s="12">
        <v>2367</v>
      </c>
      <c r="AE6" s="12">
        <v>2422</v>
      </c>
      <c r="AF6" s="12">
        <v>2470</v>
      </c>
      <c r="AG6" s="12">
        <v>2466</v>
      </c>
      <c r="AH6" s="12">
        <v>2558</v>
      </c>
      <c r="AI6" s="12">
        <v>2548</v>
      </c>
      <c r="AJ6" s="12">
        <v>2537</v>
      </c>
      <c r="AK6" s="12">
        <v>2502</v>
      </c>
      <c r="AL6" s="12">
        <v>2483</v>
      </c>
      <c r="AM6" s="12">
        <v>2565</v>
      </c>
      <c r="AN6" s="12">
        <v>2637</v>
      </c>
      <c r="AO6" s="12">
        <v>2689</v>
      </c>
      <c r="AP6" s="12">
        <v>2708</v>
      </c>
      <c r="AQ6" s="12">
        <v>2749</v>
      </c>
      <c r="AR6" s="12">
        <v>2770</v>
      </c>
      <c r="AS6" s="12">
        <v>2693</v>
      </c>
      <c r="AT6" s="12">
        <v>2757</v>
      </c>
      <c r="AU6" s="12">
        <v>2772</v>
      </c>
      <c r="AV6" s="12">
        <v>2754</v>
      </c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6"/>
    </row>
    <row r="7" spans="1:59" ht="16.5" thickBot="1">
      <c r="A7" s="88"/>
      <c r="B7" s="85"/>
      <c r="C7" s="91"/>
      <c r="D7" s="21" t="s">
        <v>1</v>
      </c>
      <c r="E7" s="100"/>
      <c r="F7" s="97"/>
      <c r="G7" s="97"/>
      <c r="H7" s="18"/>
      <c r="I7" s="18">
        <v>5725</v>
      </c>
      <c r="J7" s="18">
        <v>6476</v>
      </c>
      <c r="K7" s="18">
        <v>6943</v>
      </c>
      <c r="L7" s="18">
        <v>7275</v>
      </c>
      <c r="M7" s="18">
        <v>7480</v>
      </c>
      <c r="N7" s="18">
        <v>7509</v>
      </c>
      <c r="O7" s="18">
        <v>7531</v>
      </c>
      <c r="P7" s="18">
        <v>7542</v>
      </c>
      <c r="Q7" s="18">
        <v>7627</v>
      </c>
      <c r="R7" s="18">
        <v>7628</v>
      </c>
      <c r="S7" s="18">
        <v>7705</v>
      </c>
      <c r="T7" s="18">
        <v>7886</v>
      </c>
      <c r="U7" s="18">
        <v>8086</v>
      </c>
      <c r="V7" s="18">
        <v>8405</v>
      </c>
      <c r="W7" s="18">
        <v>8540</v>
      </c>
      <c r="X7" s="18">
        <v>8537</v>
      </c>
      <c r="Y7" s="18">
        <v>8460</v>
      </c>
      <c r="Z7" s="18">
        <v>8469</v>
      </c>
      <c r="AA7" s="18">
        <v>8437</v>
      </c>
      <c r="AB7" s="18">
        <v>8455</v>
      </c>
      <c r="AC7" s="18">
        <v>8360</v>
      </c>
      <c r="AD7" s="18">
        <v>8377</v>
      </c>
      <c r="AE7" s="18">
        <v>8427</v>
      </c>
      <c r="AF7" s="18">
        <v>8432</v>
      </c>
      <c r="AG7" s="18">
        <v>8387</v>
      </c>
      <c r="AH7" s="18">
        <v>8527</v>
      </c>
      <c r="AI7" s="18">
        <v>8536</v>
      </c>
      <c r="AJ7" s="18">
        <v>8629</v>
      </c>
      <c r="AK7" s="18">
        <v>8653</v>
      </c>
      <c r="AL7" s="18">
        <v>8652</v>
      </c>
      <c r="AM7" s="18">
        <v>8361</v>
      </c>
      <c r="AN7" s="18">
        <v>8500</v>
      </c>
      <c r="AO7" s="12">
        <v>8728</v>
      </c>
      <c r="AP7" s="25">
        <v>8797</v>
      </c>
      <c r="AQ7" s="25">
        <v>8974</v>
      </c>
      <c r="AR7" s="25">
        <v>9063</v>
      </c>
      <c r="AS7" s="25">
        <v>8940</v>
      </c>
      <c r="AT7" s="12">
        <v>9035</v>
      </c>
      <c r="AU7" s="12">
        <v>9042</v>
      </c>
      <c r="AV7" s="12">
        <v>8944</v>
      </c>
      <c r="AW7" s="12"/>
      <c r="AX7" s="12"/>
      <c r="AY7" s="12"/>
      <c r="AZ7" s="12"/>
      <c r="BA7" s="12"/>
      <c r="BB7" s="12"/>
      <c r="BC7" s="12"/>
      <c r="BD7" s="12"/>
      <c r="BE7" s="12"/>
      <c r="BF7" s="18"/>
      <c r="BG7" s="16"/>
    </row>
    <row r="8" spans="1:59" ht="15.75" customHeight="1">
      <c r="A8" s="86">
        <v>5</v>
      </c>
      <c r="B8" s="83" t="s">
        <v>18</v>
      </c>
      <c r="C8" s="89" t="s">
        <v>19</v>
      </c>
      <c r="D8" s="35" t="s">
        <v>15</v>
      </c>
      <c r="E8" s="98" t="s">
        <v>16</v>
      </c>
      <c r="F8" s="92">
        <v>0.95</v>
      </c>
      <c r="G8" s="92">
        <v>0.95</v>
      </c>
      <c r="H8" s="51"/>
      <c r="I8" s="51"/>
      <c r="J8" s="51">
        <v>1</v>
      </c>
      <c r="K8" s="51">
        <v>0</v>
      </c>
      <c r="L8" s="51">
        <v>1</v>
      </c>
      <c r="M8" s="51">
        <v>1</v>
      </c>
      <c r="N8" s="51">
        <v>0</v>
      </c>
      <c r="O8" s="51">
        <v>1</v>
      </c>
      <c r="P8" s="51"/>
      <c r="Q8" s="51"/>
      <c r="R8" s="51"/>
      <c r="S8" s="51"/>
      <c r="T8" s="51"/>
      <c r="U8" s="51">
        <v>1</v>
      </c>
      <c r="V8" s="51"/>
      <c r="W8" s="51"/>
      <c r="X8" s="51"/>
      <c r="Y8" s="51"/>
      <c r="Z8" s="51"/>
      <c r="AA8" s="51">
        <v>1</v>
      </c>
      <c r="AB8" s="51"/>
      <c r="AC8" s="51"/>
      <c r="AD8" s="57" t="s">
        <v>20</v>
      </c>
      <c r="AE8" s="57" t="s">
        <v>20</v>
      </c>
      <c r="AF8" s="57" t="s">
        <v>20</v>
      </c>
      <c r="AG8" s="53">
        <v>1</v>
      </c>
      <c r="AH8" s="57" t="s">
        <v>20</v>
      </c>
      <c r="AI8" s="57" t="s">
        <v>20</v>
      </c>
      <c r="AJ8" s="53">
        <f>1/1</f>
        <v>1</v>
      </c>
      <c r="AK8" s="57" t="s">
        <v>20</v>
      </c>
      <c r="AL8" s="53">
        <f>1/1</f>
        <v>1</v>
      </c>
      <c r="AM8" s="57" t="s">
        <v>20</v>
      </c>
      <c r="AN8" s="53">
        <f>1/1</f>
        <v>1</v>
      </c>
      <c r="AO8" s="81">
        <f>1/1</f>
        <v>1</v>
      </c>
      <c r="AP8" s="78" t="s">
        <v>20</v>
      </c>
      <c r="AQ8" s="16" t="s">
        <v>20</v>
      </c>
      <c r="AR8" s="73">
        <f>1/1</f>
        <v>1</v>
      </c>
      <c r="AS8" s="73">
        <v>0.5</v>
      </c>
      <c r="AT8" s="53">
        <f>1/1</f>
        <v>1</v>
      </c>
      <c r="AU8" s="12" t="s">
        <v>20</v>
      </c>
      <c r="AV8" s="12" t="s">
        <v>20</v>
      </c>
      <c r="AW8" s="73"/>
      <c r="AX8" s="73"/>
      <c r="AY8" s="73"/>
      <c r="AZ8" s="73"/>
      <c r="BA8" s="73"/>
      <c r="BB8" s="73"/>
      <c r="BC8" s="73"/>
      <c r="BD8" s="73"/>
      <c r="BE8" s="73"/>
      <c r="BF8" s="55"/>
      <c r="BG8" s="16"/>
    </row>
    <row r="9" spans="1:59">
      <c r="A9" s="87"/>
      <c r="B9" s="84"/>
      <c r="C9" s="90"/>
      <c r="D9" s="20" t="s">
        <v>17</v>
      </c>
      <c r="E9" s="99"/>
      <c r="F9" s="93"/>
      <c r="G9" s="93"/>
      <c r="H9" s="51"/>
      <c r="I9" s="51">
        <v>1</v>
      </c>
      <c r="J9" s="51"/>
      <c r="K9" s="51"/>
      <c r="L9" s="51"/>
      <c r="M9" s="51">
        <v>1</v>
      </c>
      <c r="N9" s="51"/>
      <c r="O9" s="51"/>
      <c r="P9" s="51"/>
      <c r="Q9" s="51"/>
      <c r="R9" s="51"/>
      <c r="S9" s="51">
        <v>0</v>
      </c>
      <c r="T9" s="51"/>
      <c r="U9" s="51"/>
      <c r="V9" s="51">
        <v>0</v>
      </c>
      <c r="W9" s="51">
        <v>1</v>
      </c>
      <c r="X9" s="51">
        <v>1</v>
      </c>
      <c r="Y9" s="51"/>
      <c r="Z9" s="51"/>
      <c r="AA9" s="51"/>
      <c r="AB9" s="51"/>
      <c r="AC9" s="51"/>
      <c r="AD9" s="12" t="s">
        <v>20</v>
      </c>
      <c r="AE9" s="12" t="s">
        <v>20</v>
      </c>
      <c r="AF9" s="12" t="s">
        <v>20</v>
      </c>
      <c r="AG9" s="53">
        <v>1</v>
      </c>
      <c r="AH9" s="12" t="s">
        <v>20</v>
      </c>
      <c r="AI9" s="12" t="s">
        <v>20</v>
      </c>
      <c r="AJ9" s="12" t="s">
        <v>20</v>
      </c>
      <c r="AK9" s="12" t="s">
        <v>20</v>
      </c>
      <c r="AL9" s="12" t="s">
        <v>20</v>
      </c>
      <c r="AM9" s="12" t="s">
        <v>20</v>
      </c>
      <c r="AN9" s="12" t="s">
        <v>20</v>
      </c>
      <c r="AO9" s="82" t="s">
        <v>20</v>
      </c>
      <c r="AP9" s="79" t="s">
        <v>20</v>
      </c>
      <c r="AQ9" s="17" t="s">
        <v>20</v>
      </c>
      <c r="AR9" s="54" t="s">
        <v>20</v>
      </c>
      <c r="AS9" s="12" t="s">
        <v>20</v>
      </c>
      <c r="AT9" s="12" t="s">
        <v>20</v>
      </c>
      <c r="AU9" s="12" t="s">
        <v>20</v>
      </c>
      <c r="AV9" s="12" t="s">
        <v>20</v>
      </c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17"/>
    </row>
    <row r="10" spans="1:59" ht="16.5" thickBot="1">
      <c r="A10" s="88"/>
      <c r="B10" s="85"/>
      <c r="C10" s="91"/>
      <c r="D10" s="21" t="s">
        <v>1</v>
      </c>
      <c r="E10" s="100"/>
      <c r="F10" s="94"/>
      <c r="G10" s="94"/>
      <c r="H10" s="52">
        <v>1</v>
      </c>
      <c r="I10" s="52">
        <v>1</v>
      </c>
      <c r="J10" s="52">
        <v>1</v>
      </c>
      <c r="K10" s="52">
        <v>0</v>
      </c>
      <c r="L10" s="52">
        <v>1</v>
      </c>
      <c r="M10" s="52">
        <v>1</v>
      </c>
      <c r="N10" s="52">
        <v>0</v>
      </c>
      <c r="O10" s="52">
        <v>1</v>
      </c>
      <c r="P10" s="52"/>
      <c r="Q10" s="52"/>
      <c r="R10" s="52"/>
      <c r="S10" s="52">
        <v>0</v>
      </c>
      <c r="T10" s="52"/>
      <c r="U10" s="52">
        <v>1</v>
      </c>
      <c r="V10" s="52">
        <v>0</v>
      </c>
      <c r="W10" s="52">
        <v>1</v>
      </c>
      <c r="X10" s="52">
        <v>1</v>
      </c>
      <c r="Y10" s="52"/>
      <c r="Z10" s="52"/>
      <c r="AA10" s="52">
        <v>1</v>
      </c>
      <c r="AB10" s="52"/>
      <c r="AC10" s="52">
        <v>0</v>
      </c>
      <c r="AD10" s="18" t="s">
        <v>20</v>
      </c>
      <c r="AE10" s="18" t="s">
        <v>20</v>
      </c>
      <c r="AF10" s="18" t="s">
        <v>20</v>
      </c>
      <c r="AG10" s="51">
        <v>1</v>
      </c>
      <c r="AH10" s="18" t="s">
        <v>20</v>
      </c>
      <c r="AI10" s="18" t="s">
        <v>20</v>
      </c>
      <c r="AJ10" s="53">
        <f>1/1</f>
        <v>1</v>
      </c>
      <c r="AK10" s="18" t="s">
        <v>20</v>
      </c>
      <c r="AL10" s="53">
        <f>1/1</f>
        <v>1</v>
      </c>
      <c r="AM10" s="18" t="s">
        <v>20</v>
      </c>
      <c r="AN10" s="53">
        <f>1/1</f>
        <v>1</v>
      </c>
      <c r="AO10" s="81">
        <f>1/1</f>
        <v>1</v>
      </c>
      <c r="AP10" s="80" t="s">
        <v>20</v>
      </c>
      <c r="AQ10" s="19" t="s">
        <v>20</v>
      </c>
      <c r="AR10" s="73">
        <f>1/1</f>
        <v>1</v>
      </c>
      <c r="AS10" s="74">
        <v>0.5</v>
      </c>
      <c r="AT10" s="53">
        <f>1/1</f>
        <v>1</v>
      </c>
      <c r="AU10" s="12" t="s">
        <v>20</v>
      </c>
      <c r="AV10" s="12" t="s">
        <v>20</v>
      </c>
      <c r="AW10" s="51"/>
      <c r="AX10" s="51"/>
      <c r="AY10" s="51"/>
      <c r="AZ10" s="51"/>
      <c r="BA10" s="51"/>
      <c r="BB10" s="51"/>
      <c r="BC10" s="51"/>
      <c r="BD10" s="51"/>
      <c r="BE10" s="51"/>
      <c r="BF10" s="56"/>
      <c r="BG10" s="19"/>
    </row>
    <row r="11" spans="1:59" ht="29.25" customHeight="1">
      <c r="A11" s="86">
        <v>6</v>
      </c>
      <c r="B11" s="83" t="s">
        <v>21</v>
      </c>
      <c r="C11" s="89" t="s">
        <v>22</v>
      </c>
      <c r="D11" s="35" t="s">
        <v>15</v>
      </c>
      <c r="E11" s="98" t="s">
        <v>16</v>
      </c>
      <c r="F11" s="92">
        <v>0.95</v>
      </c>
      <c r="G11" s="92">
        <v>0.95</v>
      </c>
      <c r="H11" s="53">
        <v>0.75</v>
      </c>
      <c r="I11" s="53">
        <v>0.89500000000000002</v>
      </c>
      <c r="J11" s="53">
        <v>0.84599999999999997</v>
      </c>
      <c r="K11" s="53">
        <v>1</v>
      </c>
      <c r="L11" s="53">
        <v>0.75</v>
      </c>
      <c r="M11" s="53">
        <v>0.875</v>
      </c>
      <c r="N11" s="53">
        <v>1</v>
      </c>
      <c r="O11" s="53">
        <v>0.6</v>
      </c>
      <c r="P11" s="53">
        <v>0.90900000000000003</v>
      </c>
      <c r="Q11" s="53">
        <v>0.875</v>
      </c>
      <c r="R11" s="53">
        <v>0.85699999999999998</v>
      </c>
      <c r="S11" s="53">
        <v>0.76500000000000001</v>
      </c>
      <c r="T11" s="53">
        <v>0.84199999999999997</v>
      </c>
      <c r="U11" s="53">
        <v>0.61099999999999999</v>
      </c>
      <c r="V11" s="53">
        <v>0.7</v>
      </c>
      <c r="W11" s="53">
        <v>0.96399999999999997</v>
      </c>
      <c r="X11" s="53">
        <v>0.83299999999999996</v>
      </c>
      <c r="Y11" s="53">
        <v>0.875</v>
      </c>
      <c r="Z11" s="53">
        <v>0.83299999999999996</v>
      </c>
      <c r="AA11" s="53">
        <v>0.875</v>
      </c>
      <c r="AB11" s="53">
        <v>1</v>
      </c>
      <c r="AC11" s="53">
        <v>0.68400000000000005</v>
      </c>
      <c r="AD11" s="53">
        <v>0.64300000000000002</v>
      </c>
      <c r="AE11" s="53">
        <v>0.57899999999999996</v>
      </c>
      <c r="AF11" s="53">
        <v>0.9</v>
      </c>
      <c r="AG11" s="53">
        <v>0.85699999999999998</v>
      </c>
      <c r="AH11" s="53">
        <v>0.45500000000000002</v>
      </c>
      <c r="AI11" s="53">
        <v>0.88200000000000001</v>
      </c>
      <c r="AJ11" s="53">
        <v>0.92900000000000005</v>
      </c>
      <c r="AK11" s="53">
        <v>0.95199999999999996</v>
      </c>
      <c r="AL11" s="53">
        <v>0.92900000000000005</v>
      </c>
      <c r="AM11" s="53">
        <v>0.95</v>
      </c>
      <c r="AN11" s="53">
        <v>0.88200000000000001</v>
      </c>
      <c r="AO11" s="53">
        <v>0.78900000000000003</v>
      </c>
      <c r="AP11" s="53">
        <f>1/1</f>
        <v>1</v>
      </c>
      <c r="AQ11" s="53">
        <v>0.75</v>
      </c>
      <c r="AR11" s="53">
        <v>0.77</v>
      </c>
      <c r="AS11" s="53">
        <v>0.9</v>
      </c>
      <c r="AT11" s="51">
        <v>0.77800000000000002</v>
      </c>
      <c r="AU11" s="51">
        <v>0.81799999999999995</v>
      </c>
      <c r="AV11" s="51">
        <v>0.83299999999999996</v>
      </c>
      <c r="AW11" s="51"/>
      <c r="AX11" s="51"/>
      <c r="AY11" s="51"/>
      <c r="AZ11" s="51"/>
      <c r="BA11" s="51"/>
      <c r="BB11" s="51"/>
      <c r="BC11" s="51"/>
      <c r="BD11" s="51"/>
      <c r="BE11" s="51"/>
      <c r="BF11" s="15"/>
      <c r="BG11" s="113" t="s">
        <v>23</v>
      </c>
    </row>
    <row r="12" spans="1:59">
      <c r="A12" s="87"/>
      <c r="B12" s="84"/>
      <c r="C12" s="90"/>
      <c r="D12" s="20" t="s">
        <v>17</v>
      </c>
      <c r="E12" s="99"/>
      <c r="F12" s="93"/>
      <c r="G12" s="93"/>
      <c r="H12" s="51">
        <v>1</v>
      </c>
      <c r="I12" s="51">
        <v>0.6</v>
      </c>
      <c r="J12" s="51">
        <v>0.71399999999999997</v>
      </c>
      <c r="K12" s="51">
        <v>0</v>
      </c>
      <c r="L12" s="51">
        <v>1</v>
      </c>
      <c r="M12" s="51">
        <v>0.66700000000000004</v>
      </c>
      <c r="N12" s="51"/>
      <c r="O12" s="51">
        <v>1</v>
      </c>
      <c r="P12" s="51">
        <v>0.8</v>
      </c>
      <c r="Q12" s="51">
        <v>0.6</v>
      </c>
      <c r="R12" s="51">
        <v>0.66700000000000004</v>
      </c>
      <c r="S12" s="51">
        <v>0.66700000000000004</v>
      </c>
      <c r="T12" s="51">
        <v>1</v>
      </c>
      <c r="U12" s="51">
        <v>0.75</v>
      </c>
      <c r="V12" s="51">
        <v>1</v>
      </c>
      <c r="W12" s="51">
        <v>1</v>
      </c>
      <c r="X12" s="51">
        <v>0.8</v>
      </c>
      <c r="Y12" s="51">
        <v>1</v>
      </c>
      <c r="Z12" s="51">
        <v>0.5</v>
      </c>
      <c r="AA12" s="51">
        <v>1</v>
      </c>
      <c r="AB12" s="51">
        <v>1</v>
      </c>
      <c r="AC12" s="51">
        <v>1</v>
      </c>
      <c r="AD12" s="51">
        <v>0.66700000000000004</v>
      </c>
      <c r="AE12" s="51">
        <v>0</v>
      </c>
      <c r="AF12" s="51">
        <v>0.8</v>
      </c>
      <c r="AG12" s="51">
        <v>1</v>
      </c>
      <c r="AH12" s="51">
        <v>0</v>
      </c>
      <c r="AI12" s="51">
        <v>0.75</v>
      </c>
      <c r="AJ12" s="51">
        <v>1</v>
      </c>
      <c r="AK12" s="51">
        <v>1</v>
      </c>
      <c r="AL12" s="51">
        <v>1</v>
      </c>
      <c r="AM12" s="51">
        <v>1</v>
      </c>
      <c r="AN12" s="51">
        <v>0.6</v>
      </c>
      <c r="AO12" s="51">
        <v>0.66700000000000004</v>
      </c>
      <c r="AP12" s="12" t="s">
        <v>20</v>
      </c>
      <c r="AQ12" s="72">
        <v>0.66700000000000004</v>
      </c>
      <c r="AR12" s="72">
        <v>1</v>
      </c>
      <c r="AS12" s="72">
        <v>0.66700000000000004</v>
      </c>
      <c r="AT12" s="51">
        <v>1</v>
      </c>
      <c r="AU12" s="51">
        <v>0.75</v>
      </c>
      <c r="AV12" s="51">
        <v>1</v>
      </c>
      <c r="AW12" s="51"/>
      <c r="AX12" s="51"/>
      <c r="AY12" s="51"/>
      <c r="AZ12" s="51"/>
      <c r="BA12" s="51"/>
      <c r="BB12" s="51"/>
      <c r="BC12" s="51"/>
      <c r="BD12" s="51"/>
      <c r="BE12" s="51"/>
      <c r="BF12" s="12"/>
      <c r="BG12" s="17"/>
    </row>
    <row r="13" spans="1:59" ht="16.5" thickBot="1">
      <c r="A13" s="88"/>
      <c r="B13" s="85"/>
      <c r="C13" s="91"/>
      <c r="D13" s="21" t="s">
        <v>1</v>
      </c>
      <c r="E13" s="100"/>
      <c r="F13" s="94"/>
      <c r="G13" s="94"/>
      <c r="H13" s="51">
        <v>0.77800000000000002</v>
      </c>
      <c r="I13" s="51">
        <v>0.83299999999999996</v>
      </c>
      <c r="J13" s="51">
        <v>0.79400000000000004</v>
      </c>
      <c r="K13" s="51">
        <v>0.9</v>
      </c>
      <c r="L13" s="51">
        <v>0.78300000000000003</v>
      </c>
      <c r="M13" s="51">
        <v>0.84199999999999997</v>
      </c>
      <c r="N13" s="51">
        <v>1</v>
      </c>
      <c r="O13" s="51">
        <v>0.69199999999999995</v>
      </c>
      <c r="P13" s="51">
        <v>0.88200000000000001</v>
      </c>
      <c r="Q13" s="51">
        <v>0.82799999999999996</v>
      </c>
      <c r="R13" s="51">
        <v>0.83299999999999996</v>
      </c>
      <c r="S13" s="51">
        <v>0.75</v>
      </c>
      <c r="T13" s="51">
        <v>0.84599999999999997</v>
      </c>
      <c r="U13" s="51">
        <v>0.64</v>
      </c>
      <c r="V13" s="51">
        <v>0.75</v>
      </c>
      <c r="W13" s="51">
        <v>0.96799999999999997</v>
      </c>
      <c r="X13" s="51">
        <v>0.84</v>
      </c>
      <c r="Y13" s="51">
        <v>0.90500000000000003</v>
      </c>
      <c r="Z13" s="51">
        <v>0.75</v>
      </c>
      <c r="AA13" s="51">
        <v>0.88900000000000001</v>
      </c>
      <c r="AB13" s="51">
        <v>1</v>
      </c>
      <c r="AC13" s="51">
        <v>0.75</v>
      </c>
      <c r="AD13" s="51">
        <v>0.66700000000000004</v>
      </c>
      <c r="AE13" s="51">
        <v>0.55000000000000004</v>
      </c>
      <c r="AF13" s="51">
        <v>0.88</v>
      </c>
      <c r="AG13" s="51">
        <v>0.85</v>
      </c>
      <c r="AH13" s="53">
        <v>0.45500000000000002</v>
      </c>
      <c r="AI13" s="60">
        <v>0.85699999999999998</v>
      </c>
      <c r="AJ13" s="60">
        <v>0.95499999999999996</v>
      </c>
      <c r="AK13" s="60">
        <v>0.96299999999999997</v>
      </c>
      <c r="AL13" s="60">
        <v>0.93799999999999994</v>
      </c>
      <c r="AM13" s="60">
        <v>0.95199999999999996</v>
      </c>
      <c r="AN13" s="60">
        <v>0.81799999999999995</v>
      </c>
      <c r="AO13" s="60">
        <v>0.78300000000000003</v>
      </c>
      <c r="AP13" s="53">
        <f>1/1</f>
        <v>1</v>
      </c>
      <c r="AQ13" s="60">
        <v>0.73699999999999999</v>
      </c>
      <c r="AR13" s="60">
        <v>0.8</v>
      </c>
      <c r="AS13" s="60">
        <v>0.87</v>
      </c>
      <c r="AT13" s="51">
        <v>0.84599999999999997</v>
      </c>
      <c r="AU13" s="61">
        <v>0.8</v>
      </c>
      <c r="AV13" s="61">
        <v>0.875</v>
      </c>
      <c r="AW13" s="51"/>
      <c r="AX13" s="51"/>
      <c r="AY13" s="51"/>
      <c r="AZ13" s="51"/>
      <c r="BA13" s="51"/>
      <c r="BB13" s="51"/>
      <c r="BC13" s="51"/>
      <c r="BD13" s="51"/>
      <c r="BE13" s="51"/>
      <c r="BF13" s="18"/>
      <c r="BG13" s="17"/>
    </row>
    <row r="14" spans="1:59" ht="15.75" customHeight="1">
      <c r="A14" s="86">
        <v>7</v>
      </c>
      <c r="B14" s="83" t="s">
        <v>24</v>
      </c>
      <c r="C14" s="89" t="s">
        <v>25</v>
      </c>
      <c r="D14" s="35" t="s">
        <v>15</v>
      </c>
      <c r="E14" s="98" t="s">
        <v>16</v>
      </c>
      <c r="F14" s="107"/>
      <c r="G14" s="9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4"/>
      <c r="T14" s="44"/>
      <c r="U14" s="44"/>
      <c r="V14" s="44"/>
      <c r="W14" s="44"/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76">
        <v>0</v>
      </c>
      <c r="AU14" s="78">
        <v>0</v>
      </c>
      <c r="AV14" s="16">
        <v>0</v>
      </c>
      <c r="AW14" s="77"/>
      <c r="AX14" s="57"/>
      <c r="AY14" s="57"/>
      <c r="AZ14" s="57"/>
      <c r="BA14" s="57"/>
      <c r="BB14" s="57"/>
      <c r="BC14" s="57"/>
      <c r="BD14" s="57"/>
      <c r="BE14" s="57"/>
      <c r="BF14" s="15"/>
      <c r="BG14" s="16"/>
    </row>
    <row r="15" spans="1:59">
      <c r="A15" s="87"/>
      <c r="B15" s="84"/>
      <c r="C15" s="90"/>
      <c r="D15" s="20" t="s">
        <v>17</v>
      </c>
      <c r="E15" s="99"/>
      <c r="F15" s="108"/>
      <c r="G15" s="96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5.67</v>
      </c>
      <c r="AG15" s="12">
        <v>94.92</v>
      </c>
      <c r="AH15" s="12">
        <v>126.57</v>
      </c>
      <c r="AI15" s="12">
        <v>143.11000000000001</v>
      </c>
      <c r="AJ15" s="12">
        <v>128.1</v>
      </c>
      <c r="AK15" s="12">
        <v>155.12</v>
      </c>
      <c r="AL15" s="12">
        <v>190.33</v>
      </c>
      <c r="AM15" s="12">
        <v>170.46</v>
      </c>
      <c r="AN15" s="12">
        <v>173.8</v>
      </c>
      <c r="AO15" s="12">
        <v>182.89</v>
      </c>
      <c r="AP15" s="12">
        <v>204.01</v>
      </c>
      <c r="AQ15" s="12">
        <v>141.30000000000001</v>
      </c>
      <c r="AR15">
        <v>155.06</v>
      </c>
      <c r="AS15">
        <v>152.44999999999999</v>
      </c>
      <c r="AT15">
        <v>147.78</v>
      </c>
      <c r="AU15" s="79">
        <v>131.97</v>
      </c>
      <c r="AV15" s="17">
        <v>148.88999999999999</v>
      </c>
      <c r="BF15" s="12"/>
      <c r="BG15" s="17"/>
    </row>
    <row r="16" spans="1:59" ht="16.5" thickBot="1">
      <c r="A16" s="88"/>
      <c r="B16" s="85"/>
      <c r="C16" s="91"/>
      <c r="D16" s="21" t="s">
        <v>1</v>
      </c>
      <c r="E16" s="100"/>
      <c r="F16" s="109"/>
      <c r="G16" s="97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5.67</v>
      </c>
      <c r="AG16" s="18">
        <v>94.92</v>
      </c>
      <c r="AH16" s="18">
        <v>126.57</v>
      </c>
      <c r="AI16" s="18">
        <v>143.11000000000001</v>
      </c>
      <c r="AJ16" s="18">
        <v>128.1</v>
      </c>
      <c r="AK16" s="18">
        <v>155.12</v>
      </c>
      <c r="AL16" s="18">
        <v>190.33</v>
      </c>
      <c r="AM16" s="18">
        <v>170.46</v>
      </c>
      <c r="AN16" s="18">
        <v>173.8</v>
      </c>
      <c r="AO16" s="12">
        <v>182.89</v>
      </c>
      <c r="AP16" s="12">
        <v>204.01</v>
      </c>
      <c r="AQ16" s="25">
        <v>141.30000000000001</v>
      </c>
      <c r="AR16">
        <v>155.06</v>
      </c>
      <c r="AS16">
        <v>152.44999999999999</v>
      </c>
      <c r="AT16">
        <v>147.78</v>
      </c>
      <c r="AU16" s="80">
        <v>131.97</v>
      </c>
      <c r="AV16" s="17">
        <v>148.88999999999999</v>
      </c>
      <c r="BF16" s="18"/>
      <c r="BG16" s="19"/>
    </row>
    <row r="17" spans="1:59" ht="15.75" customHeight="1">
      <c r="A17" s="86">
        <v>8</v>
      </c>
      <c r="B17" s="83" t="s">
        <v>26</v>
      </c>
      <c r="C17" s="89" t="s">
        <v>27</v>
      </c>
      <c r="D17" s="35" t="s">
        <v>15</v>
      </c>
      <c r="E17" s="98" t="s">
        <v>16</v>
      </c>
      <c r="F17" s="95"/>
      <c r="G17" s="9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57">
        <v>0</v>
      </c>
      <c r="AV17" s="15">
        <v>0</v>
      </c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6"/>
    </row>
    <row r="18" spans="1:59">
      <c r="A18" s="87"/>
      <c r="B18" s="84"/>
      <c r="C18" s="90"/>
      <c r="D18" s="20" t="s">
        <v>17</v>
      </c>
      <c r="E18" s="99"/>
      <c r="F18" s="96"/>
      <c r="G18" s="96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1</v>
      </c>
      <c r="AG18" s="12">
        <v>4</v>
      </c>
      <c r="AH18" s="12">
        <v>2</v>
      </c>
      <c r="AI18" s="12">
        <v>2</v>
      </c>
      <c r="AJ18" s="12">
        <v>1</v>
      </c>
      <c r="AK18" s="12">
        <v>0</v>
      </c>
      <c r="AL18" s="12">
        <v>3</v>
      </c>
      <c r="AM18" s="12">
        <v>0</v>
      </c>
      <c r="AN18" s="12">
        <v>3</v>
      </c>
      <c r="AO18" s="12">
        <v>3</v>
      </c>
      <c r="AP18" s="12">
        <v>2</v>
      </c>
      <c r="AQ18" s="12">
        <v>3</v>
      </c>
      <c r="AR18" s="12">
        <v>1</v>
      </c>
      <c r="AS18" s="12">
        <v>1</v>
      </c>
      <c r="AT18" s="12">
        <v>4</v>
      </c>
      <c r="AU18" s="12">
        <v>1</v>
      </c>
      <c r="AV18" s="12">
        <v>4</v>
      </c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7"/>
    </row>
    <row r="19" spans="1:59" ht="16.5" thickBot="1">
      <c r="A19" s="88"/>
      <c r="B19" s="85"/>
      <c r="C19" s="91"/>
      <c r="D19" s="21" t="s">
        <v>1</v>
      </c>
      <c r="E19" s="100"/>
      <c r="F19" s="97"/>
      <c r="G19" s="97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1</v>
      </c>
      <c r="AG19" s="18">
        <v>4</v>
      </c>
      <c r="AH19" s="18">
        <v>2</v>
      </c>
      <c r="AI19" s="18">
        <v>2</v>
      </c>
      <c r="AJ19" s="18">
        <v>1</v>
      </c>
      <c r="AK19" s="18">
        <v>0</v>
      </c>
      <c r="AL19" s="18">
        <v>3</v>
      </c>
      <c r="AM19" s="18">
        <v>0</v>
      </c>
      <c r="AN19" s="18">
        <v>3</v>
      </c>
      <c r="AO19" s="18">
        <v>3</v>
      </c>
      <c r="AP19" s="18">
        <v>2</v>
      </c>
      <c r="AQ19" s="18">
        <v>3</v>
      </c>
      <c r="AR19" s="18">
        <v>1</v>
      </c>
      <c r="AS19" s="18">
        <v>1</v>
      </c>
      <c r="AT19" s="18">
        <v>4</v>
      </c>
      <c r="AU19" s="18">
        <v>1</v>
      </c>
      <c r="AV19" s="18">
        <v>4</v>
      </c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9"/>
    </row>
    <row r="20" spans="1:59">
      <c r="A20" s="86">
        <v>9</v>
      </c>
      <c r="B20" s="83" t="s">
        <v>28</v>
      </c>
      <c r="C20" s="89" t="s">
        <v>29</v>
      </c>
      <c r="D20" s="35" t="s">
        <v>15</v>
      </c>
      <c r="E20" s="98" t="s">
        <v>16</v>
      </c>
      <c r="F20" s="95"/>
      <c r="G20" s="95"/>
      <c r="H20" s="15">
        <v>0</v>
      </c>
      <c r="I20" s="15">
        <v>0</v>
      </c>
      <c r="J20" s="15">
        <v>5.72</v>
      </c>
      <c r="K20" s="15">
        <v>0</v>
      </c>
      <c r="L20" s="15">
        <v>10.54</v>
      </c>
      <c r="M20" s="15">
        <v>8.18</v>
      </c>
      <c r="N20" s="15">
        <v>1.55</v>
      </c>
      <c r="O20" s="15">
        <v>5.7</v>
      </c>
      <c r="P20" s="15">
        <v>5.89</v>
      </c>
      <c r="Q20" s="15">
        <v>7.08</v>
      </c>
      <c r="R20" s="15">
        <v>0</v>
      </c>
      <c r="S20" s="15">
        <v>3.4</v>
      </c>
      <c r="T20" s="15">
        <v>17.93</v>
      </c>
      <c r="U20" s="15">
        <v>2.66</v>
      </c>
      <c r="V20" s="15">
        <v>3.91</v>
      </c>
      <c r="W20" s="15">
        <v>0.45</v>
      </c>
      <c r="X20" s="15">
        <v>4.58</v>
      </c>
      <c r="Y20" s="15">
        <v>0.72</v>
      </c>
      <c r="Z20" s="15">
        <v>17.29</v>
      </c>
      <c r="AA20" s="15">
        <v>0.55000000000000004</v>
      </c>
      <c r="AB20" s="15">
        <v>0</v>
      </c>
      <c r="AC20" s="15">
        <v>0</v>
      </c>
      <c r="AD20" s="15">
        <v>17.73</v>
      </c>
      <c r="AE20" s="15">
        <v>31</v>
      </c>
      <c r="AF20" s="15">
        <v>23.62</v>
      </c>
      <c r="AG20" s="15">
        <v>0</v>
      </c>
      <c r="AH20" s="15">
        <v>0</v>
      </c>
      <c r="AI20" s="15">
        <v>0.6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/>
      <c r="AX20" s="45"/>
      <c r="AY20" s="45"/>
      <c r="AZ20" s="45"/>
      <c r="BA20" s="45"/>
      <c r="BB20" s="45"/>
      <c r="BC20" s="45"/>
      <c r="BD20" s="45"/>
      <c r="BE20" s="45"/>
      <c r="BF20" s="15"/>
      <c r="BG20" s="16"/>
    </row>
    <row r="21" spans="1:59">
      <c r="A21" s="87"/>
      <c r="B21" s="84"/>
      <c r="C21" s="90"/>
      <c r="D21" s="20" t="s">
        <v>17</v>
      </c>
      <c r="E21" s="99"/>
      <c r="F21" s="96"/>
      <c r="G21" s="96"/>
      <c r="H21" s="12">
        <v>14.72</v>
      </c>
      <c r="I21" s="12">
        <v>2.02</v>
      </c>
      <c r="J21" s="12">
        <v>9.9499999999999993</v>
      </c>
      <c r="K21" s="12">
        <v>4.13</v>
      </c>
      <c r="L21" s="12">
        <v>7.7</v>
      </c>
      <c r="M21" s="12">
        <v>8.3699999999999992</v>
      </c>
      <c r="N21" s="12">
        <v>33.479999999999997</v>
      </c>
      <c r="O21" s="12">
        <v>9.82</v>
      </c>
      <c r="P21" s="12">
        <v>0</v>
      </c>
      <c r="Q21" s="12">
        <v>20.74</v>
      </c>
      <c r="R21" s="12">
        <v>12.34</v>
      </c>
      <c r="S21" s="12">
        <v>24.32</v>
      </c>
      <c r="T21" s="12">
        <v>27.45</v>
      </c>
      <c r="U21" s="12">
        <v>8.5500000000000007</v>
      </c>
      <c r="V21" s="12">
        <v>6.13</v>
      </c>
      <c r="W21" s="12">
        <v>0</v>
      </c>
      <c r="X21" s="12">
        <v>1.05</v>
      </c>
      <c r="Y21" s="12">
        <v>26.04</v>
      </c>
      <c r="Z21" s="12">
        <v>0</v>
      </c>
      <c r="AA21" s="12">
        <v>0</v>
      </c>
      <c r="AB21" s="12">
        <v>0</v>
      </c>
      <c r="AC21" s="12">
        <v>0.26</v>
      </c>
      <c r="AD21" s="12">
        <v>17.18</v>
      </c>
      <c r="AE21" s="12">
        <v>0</v>
      </c>
      <c r="AF21" s="12">
        <v>27.14</v>
      </c>
      <c r="AG21" s="12">
        <v>31.03</v>
      </c>
      <c r="AH21" s="12">
        <v>0</v>
      </c>
      <c r="AI21" s="12">
        <v>0</v>
      </c>
      <c r="AJ21" s="25">
        <v>0</v>
      </c>
      <c r="AK21" s="25">
        <v>2.59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/>
      <c r="AX21" s="25"/>
      <c r="AY21" s="25"/>
      <c r="AZ21" s="25"/>
      <c r="BA21" s="25"/>
      <c r="BB21" s="25"/>
      <c r="BC21" s="25"/>
      <c r="BD21" s="25"/>
      <c r="BE21" s="25"/>
      <c r="BF21" s="12"/>
      <c r="BG21" s="17"/>
    </row>
    <row r="22" spans="1:59" ht="16.5" thickBot="1">
      <c r="A22" s="88"/>
      <c r="B22" s="85"/>
      <c r="C22" s="91"/>
      <c r="D22" s="21" t="s">
        <v>1</v>
      </c>
      <c r="E22" s="100"/>
      <c r="F22" s="97"/>
      <c r="G22" s="97"/>
      <c r="H22" s="18">
        <v>14.72</v>
      </c>
      <c r="I22" s="18">
        <v>2.02</v>
      </c>
      <c r="J22" s="18">
        <v>15.67</v>
      </c>
      <c r="K22" s="18">
        <v>4.13</v>
      </c>
      <c r="L22" s="18">
        <v>18.239999999999998</v>
      </c>
      <c r="M22" s="18">
        <v>16.55</v>
      </c>
      <c r="N22" s="18">
        <v>35.03</v>
      </c>
      <c r="O22" s="18">
        <v>15.52</v>
      </c>
      <c r="P22" s="18">
        <v>5.89</v>
      </c>
      <c r="Q22" s="18">
        <v>27.82</v>
      </c>
      <c r="R22" s="18">
        <v>12.34</v>
      </c>
      <c r="S22" s="18">
        <v>27.72</v>
      </c>
      <c r="T22" s="18">
        <v>45.38</v>
      </c>
      <c r="U22" s="18">
        <v>11.21</v>
      </c>
      <c r="V22" s="18">
        <v>10.039999999999999</v>
      </c>
      <c r="W22" s="18">
        <v>0.45</v>
      </c>
      <c r="X22" s="18">
        <v>5.63</v>
      </c>
      <c r="Y22" s="18">
        <v>26.76</v>
      </c>
      <c r="Z22" s="18">
        <v>17.29</v>
      </c>
      <c r="AA22" s="18">
        <v>0.55000000000000004</v>
      </c>
      <c r="AB22" s="18">
        <v>0</v>
      </c>
      <c r="AC22" s="18">
        <v>0.26</v>
      </c>
      <c r="AD22" s="18">
        <v>34.909999999999997</v>
      </c>
      <c r="AE22" s="18">
        <v>31</v>
      </c>
      <c r="AF22" s="18">
        <v>50.76</v>
      </c>
      <c r="AG22" s="18">
        <v>31.03</v>
      </c>
      <c r="AH22" s="18">
        <v>0</v>
      </c>
      <c r="AI22" s="18">
        <v>0.6</v>
      </c>
      <c r="AJ22" s="18">
        <v>0</v>
      </c>
      <c r="AK22" s="18">
        <v>2.59</v>
      </c>
      <c r="AL22" s="18">
        <v>0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9"/>
    </row>
    <row r="23" spans="1:59">
      <c r="A23" s="86">
        <v>10</v>
      </c>
      <c r="B23" s="83" t="s">
        <v>30</v>
      </c>
      <c r="C23" s="89" t="s">
        <v>31</v>
      </c>
      <c r="D23" s="35" t="s">
        <v>15</v>
      </c>
      <c r="E23" s="98" t="s">
        <v>16</v>
      </c>
      <c r="F23" s="95"/>
      <c r="G23" s="95"/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1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1</v>
      </c>
      <c r="T23" s="45">
        <v>0</v>
      </c>
      <c r="U23" s="45">
        <v>0</v>
      </c>
      <c r="V23" s="45">
        <v>1</v>
      </c>
      <c r="W23" s="45">
        <v>0</v>
      </c>
      <c r="X23" s="45">
        <v>0</v>
      </c>
      <c r="Y23" s="45">
        <v>0</v>
      </c>
      <c r="Z23" s="45">
        <v>1</v>
      </c>
      <c r="AA23" s="45">
        <v>0</v>
      </c>
      <c r="AB23" s="45">
        <v>0</v>
      </c>
      <c r="AC23" s="45">
        <v>0</v>
      </c>
      <c r="AD23" s="45">
        <v>1</v>
      </c>
      <c r="AE23" s="45">
        <v>1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33"/>
    </row>
    <row r="24" spans="1:59">
      <c r="A24" s="87"/>
      <c r="B24" s="84"/>
      <c r="C24" s="90"/>
      <c r="D24" s="20" t="s">
        <v>17</v>
      </c>
      <c r="E24" s="99"/>
      <c r="F24" s="96"/>
      <c r="G24" s="96"/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1</v>
      </c>
      <c r="N24" s="25">
        <v>1</v>
      </c>
      <c r="O24" s="25">
        <v>0</v>
      </c>
      <c r="P24" s="25">
        <v>0</v>
      </c>
      <c r="Q24" s="25">
        <v>1</v>
      </c>
      <c r="R24" s="25">
        <v>1</v>
      </c>
      <c r="S24" s="25">
        <v>1</v>
      </c>
      <c r="T24" s="25">
        <v>1</v>
      </c>
      <c r="U24" s="25">
        <v>0</v>
      </c>
      <c r="V24" s="25">
        <v>0</v>
      </c>
      <c r="W24" s="25">
        <v>0</v>
      </c>
      <c r="X24" s="25">
        <v>1</v>
      </c>
      <c r="Y24" s="25">
        <v>0</v>
      </c>
      <c r="Z24" s="25">
        <v>0</v>
      </c>
      <c r="AA24" s="25">
        <v>0</v>
      </c>
      <c r="AB24" s="25">
        <v>0</v>
      </c>
      <c r="AC24" s="25">
        <v>1</v>
      </c>
      <c r="AD24" s="25">
        <v>0</v>
      </c>
      <c r="AE24" s="25">
        <v>0</v>
      </c>
      <c r="AF24" s="25">
        <v>2</v>
      </c>
      <c r="AG24" s="25">
        <v>1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34"/>
    </row>
    <row r="25" spans="1:59" ht="16.5" thickBot="1">
      <c r="A25" s="88"/>
      <c r="B25" s="85"/>
      <c r="C25" s="91"/>
      <c r="D25" s="21" t="s">
        <v>1</v>
      </c>
      <c r="E25" s="100"/>
      <c r="F25" s="97"/>
      <c r="G25" s="97"/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2</v>
      </c>
      <c r="N25" s="18">
        <v>1</v>
      </c>
      <c r="O25" s="18">
        <v>0</v>
      </c>
      <c r="P25" s="18">
        <v>0</v>
      </c>
      <c r="Q25" s="18">
        <v>1</v>
      </c>
      <c r="R25" s="18">
        <v>1</v>
      </c>
      <c r="S25" s="18">
        <v>2</v>
      </c>
      <c r="T25" s="18">
        <v>1</v>
      </c>
      <c r="U25" s="18">
        <v>0</v>
      </c>
      <c r="V25" s="18">
        <v>1</v>
      </c>
      <c r="W25" s="18">
        <v>0</v>
      </c>
      <c r="X25" s="18">
        <v>1</v>
      </c>
      <c r="Y25" s="18">
        <v>0</v>
      </c>
      <c r="Z25" s="18">
        <v>1</v>
      </c>
      <c r="AA25" s="18">
        <v>0</v>
      </c>
      <c r="AB25" s="18">
        <v>0</v>
      </c>
      <c r="AC25" s="18">
        <v>1</v>
      </c>
      <c r="AD25" s="18">
        <v>1</v>
      </c>
      <c r="AE25" s="18">
        <v>1</v>
      </c>
      <c r="AF25" s="18">
        <v>2</v>
      </c>
      <c r="AG25" s="18">
        <v>1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0</v>
      </c>
      <c r="AU25" s="18">
        <v>0</v>
      </c>
      <c r="AV25" s="18">
        <v>0</v>
      </c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9"/>
    </row>
    <row r="26" spans="1:59" ht="15.75" customHeight="1">
      <c r="A26" s="86">
        <v>11</v>
      </c>
      <c r="B26" s="83" t="s">
        <v>32</v>
      </c>
      <c r="C26" s="89" t="s">
        <v>33</v>
      </c>
      <c r="D26" s="35" t="s">
        <v>15</v>
      </c>
      <c r="E26" s="98" t="s">
        <v>16</v>
      </c>
      <c r="F26" s="95"/>
      <c r="G26" s="95"/>
      <c r="H26" s="45">
        <v>851</v>
      </c>
      <c r="I26" s="45">
        <v>850</v>
      </c>
      <c r="J26" s="45">
        <v>867</v>
      </c>
      <c r="K26" s="45">
        <v>846</v>
      </c>
      <c r="L26" s="45">
        <v>864</v>
      </c>
      <c r="M26" s="45">
        <v>879</v>
      </c>
      <c r="N26" s="45">
        <v>862</v>
      </c>
      <c r="O26" s="45">
        <v>869</v>
      </c>
      <c r="P26" s="45">
        <v>879</v>
      </c>
      <c r="Q26" s="45">
        <v>865</v>
      </c>
      <c r="R26" s="45">
        <v>883</v>
      </c>
      <c r="S26" s="45">
        <v>895</v>
      </c>
      <c r="T26" s="45">
        <v>875</v>
      </c>
      <c r="U26" s="45">
        <v>860</v>
      </c>
      <c r="V26" s="45">
        <v>672</v>
      </c>
      <c r="W26" s="45">
        <v>736</v>
      </c>
      <c r="X26" s="45">
        <v>782</v>
      </c>
      <c r="Y26" s="45">
        <v>820</v>
      </c>
      <c r="Z26" s="45">
        <v>834</v>
      </c>
      <c r="AA26" s="45">
        <v>862</v>
      </c>
      <c r="AB26" s="45">
        <v>886</v>
      </c>
      <c r="AC26" s="45">
        <v>906</v>
      </c>
      <c r="AD26" s="45">
        <v>934</v>
      </c>
      <c r="AE26" s="45">
        <v>943</v>
      </c>
      <c r="AF26" s="45">
        <v>908</v>
      </c>
      <c r="AG26" s="45">
        <v>933</v>
      </c>
      <c r="AH26" s="45">
        <v>918</v>
      </c>
      <c r="AI26" s="45">
        <v>945</v>
      </c>
      <c r="AJ26" s="45">
        <v>976</v>
      </c>
      <c r="AK26" s="45">
        <v>898</v>
      </c>
      <c r="AL26" s="45">
        <v>951</v>
      </c>
      <c r="AM26" s="45">
        <v>965</v>
      </c>
      <c r="AN26" s="45">
        <v>983</v>
      </c>
      <c r="AO26" s="45">
        <v>839</v>
      </c>
      <c r="AP26" s="45">
        <v>901</v>
      </c>
      <c r="AQ26" s="45">
        <v>922</v>
      </c>
      <c r="AR26" s="45">
        <v>962</v>
      </c>
      <c r="AS26" s="45">
        <v>962</v>
      </c>
      <c r="AT26" s="45">
        <v>932</v>
      </c>
      <c r="AU26" s="45">
        <v>916</v>
      </c>
      <c r="AV26" s="45">
        <v>924</v>
      </c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33"/>
    </row>
    <row r="27" spans="1:59">
      <c r="A27" s="87"/>
      <c r="B27" s="84"/>
      <c r="C27" s="90"/>
      <c r="D27" s="20" t="s">
        <v>17</v>
      </c>
      <c r="E27" s="99"/>
      <c r="F27" s="96"/>
      <c r="G27" s="96"/>
      <c r="H27" s="25">
        <v>390</v>
      </c>
      <c r="I27" s="25">
        <v>389</v>
      </c>
      <c r="J27" s="25">
        <v>401</v>
      </c>
      <c r="K27" s="25">
        <v>412</v>
      </c>
      <c r="L27" s="25">
        <v>419</v>
      </c>
      <c r="M27" s="25">
        <v>426</v>
      </c>
      <c r="N27" s="25">
        <v>424</v>
      </c>
      <c r="O27" s="25">
        <v>425</v>
      </c>
      <c r="P27" s="25">
        <v>432</v>
      </c>
      <c r="Q27" s="25">
        <v>419</v>
      </c>
      <c r="R27" s="25">
        <v>420</v>
      </c>
      <c r="S27" s="25">
        <v>422</v>
      </c>
      <c r="T27" s="25">
        <v>426</v>
      </c>
      <c r="U27" s="25">
        <v>101</v>
      </c>
      <c r="V27" s="25">
        <v>196</v>
      </c>
      <c r="W27" s="25">
        <v>218</v>
      </c>
      <c r="X27" s="25">
        <v>275</v>
      </c>
      <c r="Y27" s="25">
        <v>299</v>
      </c>
      <c r="Z27" s="25">
        <v>313</v>
      </c>
      <c r="AA27" s="25">
        <v>319</v>
      </c>
      <c r="AB27" s="25">
        <v>335</v>
      </c>
      <c r="AC27" s="25">
        <v>340</v>
      </c>
      <c r="AD27" s="25">
        <v>354</v>
      </c>
      <c r="AE27" s="25">
        <v>371</v>
      </c>
      <c r="AF27" s="25">
        <v>372</v>
      </c>
      <c r="AG27" s="25">
        <v>373</v>
      </c>
      <c r="AH27" s="25">
        <v>365</v>
      </c>
      <c r="AI27" s="25">
        <v>353</v>
      </c>
      <c r="AJ27" s="25">
        <v>361</v>
      </c>
      <c r="AK27" s="25">
        <v>364</v>
      </c>
      <c r="AL27" s="25">
        <v>360</v>
      </c>
      <c r="AM27" s="25">
        <v>362</v>
      </c>
      <c r="AN27" s="25">
        <v>380</v>
      </c>
      <c r="AO27" s="25">
        <v>373</v>
      </c>
      <c r="AP27" s="25">
        <v>386</v>
      </c>
      <c r="AQ27" s="25">
        <v>374</v>
      </c>
      <c r="AR27" s="25">
        <v>398</v>
      </c>
      <c r="AS27" s="25">
        <v>404</v>
      </c>
      <c r="AT27" s="25">
        <v>393</v>
      </c>
      <c r="AU27" s="25">
        <v>398</v>
      </c>
      <c r="AV27" s="25">
        <v>395</v>
      </c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34"/>
    </row>
    <row r="28" spans="1:59" ht="16.5" thickBot="1">
      <c r="A28" s="88"/>
      <c r="B28" s="85"/>
      <c r="C28" s="91"/>
      <c r="D28" s="21" t="s">
        <v>1</v>
      </c>
      <c r="E28" s="100"/>
      <c r="F28" s="97"/>
      <c r="G28" s="97"/>
      <c r="H28" s="18">
        <v>1751</v>
      </c>
      <c r="I28" s="18">
        <v>1755</v>
      </c>
      <c r="J28" s="18">
        <v>1792</v>
      </c>
      <c r="K28" s="18">
        <v>1797</v>
      </c>
      <c r="L28" s="18">
        <v>1838</v>
      </c>
      <c r="M28" s="18">
        <v>1859</v>
      </c>
      <c r="N28" s="18">
        <v>1831</v>
      </c>
      <c r="O28" s="18">
        <v>1831</v>
      </c>
      <c r="P28" s="18">
        <v>1847</v>
      </c>
      <c r="Q28" s="18">
        <v>1832</v>
      </c>
      <c r="R28" s="18">
        <v>1841</v>
      </c>
      <c r="S28" s="18">
        <v>1857</v>
      </c>
      <c r="T28" s="18">
        <v>1858</v>
      </c>
      <c r="U28" s="18">
        <v>1536</v>
      </c>
      <c r="V28" s="18">
        <v>1428</v>
      </c>
      <c r="W28" s="18">
        <v>1501</v>
      </c>
      <c r="X28" s="18">
        <v>1609</v>
      </c>
      <c r="Y28" s="18">
        <v>1670</v>
      </c>
      <c r="Z28" s="18">
        <v>1682</v>
      </c>
      <c r="AA28" s="18">
        <v>1711</v>
      </c>
      <c r="AB28" s="18">
        <v>1755</v>
      </c>
      <c r="AC28" s="18">
        <v>1791</v>
      </c>
      <c r="AD28" s="18">
        <v>1833</v>
      </c>
      <c r="AE28" s="18">
        <v>1864</v>
      </c>
      <c r="AF28" s="18">
        <v>1828</v>
      </c>
      <c r="AG28" s="18">
        <v>1831</v>
      </c>
      <c r="AH28" s="18">
        <v>1827</v>
      </c>
      <c r="AI28" s="18">
        <v>1844</v>
      </c>
      <c r="AJ28" s="18">
        <v>1897</v>
      </c>
      <c r="AK28" s="18">
        <v>1848</v>
      </c>
      <c r="AL28" s="18">
        <v>1890</v>
      </c>
      <c r="AM28" s="18">
        <v>1893</v>
      </c>
      <c r="AN28" s="18">
        <v>1922</v>
      </c>
      <c r="AO28" s="18">
        <v>1779</v>
      </c>
      <c r="AP28" s="18">
        <v>1852</v>
      </c>
      <c r="AQ28" s="18">
        <v>1869</v>
      </c>
      <c r="AR28" s="18">
        <v>1946</v>
      </c>
      <c r="AS28" s="18">
        <v>1961</v>
      </c>
      <c r="AT28" s="18">
        <v>1915</v>
      </c>
      <c r="AU28" s="18">
        <v>1896</v>
      </c>
      <c r="AV28" s="18">
        <v>1885</v>
      </c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9"/>
    </row>
    <row r="29" spans="1:59" ht="16.149999999999999" customHeight="1" thickBot="1">
      <c r="A29" s="37">
        <v>12</v>
      </c>
      <c r="B29" s="28" t="s">
        <v>34</v>
      </c>
      <c r="C29" s="46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</row>
    <row r="30" spans="1:59" ht="15.75" customHeight="1" thickBot="1">
      <c r="A30" s="86">
        <v>13</v>
      </c>
      <c r="B30" s="83" t="s">
        <v>35</v>
      </c>
      <c r="C30" s="101" t="s">
        <v>36</v>
      </c>
      <c r="D30" s="35" t="s">
        <v>15</v>
      </c>
      <c r="E30" s="98" t="s">
        <v>16</v>
      </c>
      <c r="F30" s="95"/>
      <c r="G30" s="95"/>
      <c r="H30" s="15">
        <v>166</v>
      </c>
      <c r="I30" s="15">
        <v>163</v>
      </c>
      <c r="J30" s="15">
        <v>186</v>
      </c>
      <c r="K30" s="15">
        <v>212</v>
      </c>
      <c r="L30" s="15">
        <v>212</v>
      </c>
      <c r="M30" s="15">
        <v>223</v>
      </c>
      <c r="N30" s="15">
        <v>180</v>
      </c>
      <c r="O30" s="15">
        <v>176</v>
      </c>
      <c r="P30" s="15">
        <v>183</v>
      </c>
      <c r="Q30" s="15">
        <v>185</v>
      </c>
      <c r="R30" s="15">
        <v>184</v>
      </c>
      <c r="S30" s="15">
        <v>205</v>
      </c>
      <c r="T30" s="15">
        <v>198</v>
      </c>
      <c r="U30" s="15">
        <v>202</v>
      </c>
      <c r="V30" s="15">
        <v>176</v>
      </c>
      <c r="W30" s="15">
        <v>189</v>
      </c>
      <c r="X30" s="15">
        <v>200</v>
      </c>
      <c r="Y30" s="15">
        <v>202</v>
      </c>
      <c r="Z30" s="15">
        <v>203</v>
      </c>
      <c r="AA30" s="15">
        <v>199</v>
      </c>
      <c r="AB30" s="15">
        <v>213</v>
      </c>
      <c r="AC30" s="15">
        <v>232</v>
      </c>
      <c r="AD30" s="15">
        <v>260</v>
      </c>
      <c r="AE30" s="15">
        <v>290</v>
      </c>
      <c r="AF30" s="15">
        <v>303</v>
      </c>
      <c r="AG30" s="15">
        <v>326</v>
      </c>
      <c r="AH30" s="15">
        <v>315</v>
      </c>
      <c r="AI30" s="15">
        <v>322</v>
      </c>
      <c r="AJ30" s="15">
        <v>320</v>
      </c>
      <c r="AK30" s="15">
        <v>324</v>
      </c>
      <c r="AL30" s="15">
        <v>339</v>
      </c>
      <c r="AM30" s="15">
        <v>345</v>
      </c>
      <c r="AN30" s="15">
        <v>363</v>
      </c>
      <c r="AO30" s="15">
        <v>391</v>
      </c>
      <c r="AP30" s="15">
        <v>408</v>
      </c>
      <c r="AQ30" s="15">
        <v>426</v>
      </c>
      <c r="AR30" s="12">
        <v>410</v>
      </c>
      <c r="AS30" s="12">
        <v>423</v>
      </c>
      <c r="AT30" s="57">
        <v>436</v>
      </c>
      <c r="AU30" s="57">
        <v>426</v>
      </c>
      <c r="AV30" s="57">
        <v>440</v>
      </c>
      <c r="AW30" s="57"/>
      <c r="AX30" s="57"/>
      <c r="AY30" s="57"/>
      <c r="AZ30" s="57"/>
      <c r="BA30" s="57"/>
      <c r="BB30" s="57"/>
      <c r="BC30" s="57"/>
      <c r="BD30" s="57"/>
      <c r="BE30" s="57"/>
      <c r="BF30" s="15"/>
      <c r="BG30" s="16"/>
    </row>
    <row r="31" spans="1:59" ht="16.5" thickBot="1">
      <c r="A31" s="87"/>
      <c r="B31" s="84"/>
      <c r="C31" s="102"/>
      <c r="D31" s="20" t="s">
        <v>17</v>
      </c>
      <c r="E31" s="99"/>
      <c r="F31" s="96"/>
      <c r="G31" s="96"/>
      <c r="H31" s="12">
        <v>166</v>
      </c>
      <c r="I31" s="12">
        <v>163</v>
      </c>
      <c r="J31" s="12">
        <v>186</v>
      </c>
      <c r="K31" s="12">
        <v>212</v>
      </c>
      <c r="L31" s="12">
        <v>212</v>
      </c>
      <c r="M31" s="12">
        <v>223</v>
      </c>
      <c r="N31" s="12">
        <v>180</v>
      </c>
      <c r="O31" s="12">
        <v>176</v>
      </c>
      <c r="P31" s="12">
        <v>183</v>
      </c>
      <c r="Q31" s="12">
        <v>185</v>
      </c>
      <c r="R31" s="12">
        <v>184</v>
      </c>
      <c r="S31" s="12">
        <v>205</v>
      </c>
      <c r="T31" s="12">
        <v>198</v>
      </c>
      <c r="U31" s="12">
        <v>202</v>
      </c>
      <c r="V31" s="12">
        <v>176</v>
      </c>
      <c r="W31" s="12">
        <v>189</v>
      </c>
      <c r="X31" s="12">
        <v>200</v>
      </c>
      <c r="Y31" s="12">
        <v>202</v>
      </c>
      <c r="Z31" s="12">
        <v>203</v>
      </c>
      <c r="AA31" s="12">
        <v>199</v>
      </c>
      <c r="AB31" s="12">
        <v>213</v>
      </c>
      <c r="AC31" s="12">
        <v>232</v>
      </c>
      <c r="AD31" s="12">
        <v>260</v>
      </c>
      <c r="AE31" s="12">
        <v>290</v>
      </c>
      <c r="AF31" s="12">
        <v>303</v>
      </c>
      <c r="AG31" s="12">
        <v>326</v>
      </c>
      <c r="AH31" s="12">
        <v>315</v>
      </c>
      <c r="AI31" s="12">
        <v>322</v>
      </c>
      <c r="AJ31" s="12">
        <v>320</v>
      </c>
      <c r="AK31" s="12">
        <v>324</v>
      </c>
      <c r="AL31" s="12">
        <v>339</v>
      </c>
      <c r="AM31" s="15">
        <v>345</v>
      </c>
      <c r="AN31" s="57">
        <v>363</v>
      </c>
      <c r="AO31" s="15">
        <v>391</v>
      </c>
      <c r="AP31" s="15">
        <v>408</v>
      </c>
      <c r="AQ31" s="15">
        <v>426</v>
      </c>
      <c r="AR31" s="12">
        <v>410</v>
      </c>
      <c r="AS31" s="12">
        <v>423</v>
      </c>
      <c r="AT31" s="12">
        <v>436</v>
      </c>
      <c r="AU31" s="57">
        <v>426</v>
      </c>
      <c r="AV31" s="57">
        <v>440</v>
      </c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7"/>
    </row>
    <row r="32" spans="1:59" ht="16.5" thickBot="1">
      <c r="A32" s="88"/>
      <c r="B32" s="85"/>
      <c r="C32" s="103"/>
      <c r="D32" s="21" t="s">
        <v>1</v>
      </c>
      <c r="E32" s="100"/>
      <c r="F32" s="97"/>
      <c r="G32" s="97"/>
      <c r="H32" s="18">
        <v>166</v>
      </c>
      <c r="I32" s="18">
        <v>163</v>
      </c>
      <c r="J32" s="18">
        <v>186</v>
      </c>
      <c r="K32" s="18">
        <v>212</v>
      </c>
      <c r="L32" s="18">
        <v>212</v>
      </c>
      <c r="M32" s="18">
        <v>223</v>
      </c>
      <c r="N32" s="18">
        <v>180</v>
      </c>
      <c r="O32" s="18">
        <v>176</v>
      </c>
      <c r="P32" s="18">
        <v>183</v>
      </c>
      <c r="Q32" s="18">
        <v>185</v>
      </c>
      <c r="R32" s="18">
        <v>184</v>
      </c>
      <c r="S32" s="18">
        <v>205</v>
      </c>
      <c r="T32" s="18">
        <v>198</v>
      </c>
      <c r="U32" s="18">
        <v>202</v>
      </c>
      <c r="V32" s="18">
        <v>176</v>
      </c>
      <c r="W32" s="18">
        <v>189</v>
      </c>
      <c r="X32" s="18">
        <v>200</v>
      </c>
      <c r="Y32" s="18">
        <v>202</v>
      </c>
      <c r="Z32" s="18">
        <v>203</v>
      </c>
      <c r="AA32" s="18">
        <v>199</v>
      </c>
      <c r="AB32" s="18">
        <v>213</v>
      </c>
      <c r="AC32" s="18">
        <v>232</v>
      </c>
      <c r="AD32" s="18">
        <v>260</v>
      </c>
      <c r="AE32" s="18">
        <v>290</v>
      </c>
      <c r="AF32" s="18">
        <v>303</v>
      </c>
      <c r="AG32" s="18">
        <v>326</v>
      </c>
      <c r="AH32" s="18">
        <v>315</v>
      </c>
      <c r="AI32" s="18">
        <v>322</v>
      </c>
      <c r="AJ32" s="18">
        <v>320</v>
      </c>
      <c r="AK32" s="18">
        <v>324</v>
      </c>
      <c r="AL32" s="18">
        <v>339</v>
      </c>
      <c r="AM32" s="15">
        <v>345</v>
      </c>
      <c r="AN32" s="71">
        <v>363</v>
      </c>
      <c r="AO32" s="15">
        <v>391</v>
      </c>
      <c r="AP32" s="15">
        <v>408</v>
      </c>
      <c r="AQ32" s="15">
        <v>426</v>
      </c>
      <c r="AR32" s="12">
        <v>410</v>
      </c>
      <c r="AS32" s="12">
        <v>423</v>
      </c>
      <c r="AT32" s="25">
        <v>436</v>
      </c>
      <c r="AU32" s="57">
        <v>426</v>
      </c>
      <c r="AV32" s="57">
        <v>440</v>
      </c>
      <c r="AW32" s="25"/>
      <c r="AX32" s="25"/>
      <c r="AY32" s="25"/>
      <c r="AZ32" s="25"/>
      <c r="BA32" s="25"/>
      <c r="BB32" s="25"/>
      <c r="BC32" s="25"/>
      <c r="BD32" s="25"/>
      <c r="BE32" s="25"/>
      <c r="BF32" s="18"/>
      <c r="BG32" s="19"/>
    </row>
    <row r="33" spans="1:59" ht="18.600000000000001" customHeight="1" thickBot="1">
      <c r="A33" s="37">
        <v>14</v>
      </c>
      <c r="B33" s="28" t="s">
        <v>37</v>
      </c>
      <c r="C33" s="46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</row>
    <row r="34" spans="1:59" ht="15.75" customHeight="1">
      <c r="A34" s="86">
        <v>15</v>
      </c>
      <c r="B34" s="83" t="s">
        <v>38</v>
      </c>
      <c r="C34" s="89" t="s">
        <v>39</v>
      </c>
      <c r="D34" s="104" t="s">
        <v>15</v>
      </c>
      <c r="E34" s="98" t="s">
        <v>16</v>
      </c>
      <c r="F34" s="95"/>
      <c r="G34" s="95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 t="s">
        <v>40</v>
      </c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15"/>
      <c r="BG34" s="16"/>
    </row>
    <row r="35" spans="1:59" ht="15">
      <c r="A35" s="87"/>
      <c r="B35" s="84"/>
      <c r="C35" s="90"/>
      <c r="D35" s="105"/>
      <c r="E35" s="99"/>
      <c r="F35" s="96"/>
      <c r="G35" s="96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12"/>
      <c r="BG35" s="17"/>
    </row>
    <row r="36" spans="1:59" thickBot="1">
      <c r="A36" s="88"/>
      <c r="B36" s="85"/>
      <c r="C36" s="91"/>
      <c r="D36" s="106"/>
      <c r="E36" s="100"/>
      <c r="F36" s="97"/>
      <c r="G36" s="97"/>
      <c r="H36" s="24">
        <v>2.2666557067116025E-2</v>
      </c>
      <c r="I36" s="24">
        <v>2.3241954707985697E-2</v>
      </c>
      <c r="J36" s="24">
        <v>2.0899264313016315E-2</v>
      </c>
      <c r="K36" s="24">
        <v>1.8905922485717808E-2</v>
      </c>
      <c r="L36" s="24">
        <v>2.2502157741153262E-2</v>
      </c>
      <c r="M36" s="24">
        <v>2.0570465661090789E-2</v>
      </c>
      <c r="N36" s="24">
        <v>1.7672927540997082E-2</v>
      </c>
      <c r="O36" s="24">
        <v>1.7837326866959845E-2</v>
      </c>
      <c r="P36" s="24">
        <v>2.0549915745345444E-2</v>
      </c>
      <c r="Q36" s="24">
        <v>2.2358308330935842E-2</v>
      </c>
      <c r="R36" s="24">
        <v>1.7981176277177265E-2</v>
      </c>
      <c r="S36" s="24">
        <v>1.9974518104475772E-2</v>
      </c>
      <c r="T36" s="24">
        <v>2.0714315071308206E-2</v>
      </c>
      <c r="U36" s="24">
        <v>2.4865398051867986E-2</v>
      </c>
      <c r="V36" s="24">
        <v>1.7138629731618102E-2</v>
      </c>
      <c r="W36" s="24">
        <v>2.0364966503637335E-2</v>
      </c>
      <c r="X36" s="24">
        <v>2.1803460605811516E-2</v>
      </c>
      <c r="Y36" s="24">
        <v>1.9995068020221118E-2</v>
      </c>
      <c r="Z36" s="24">
        <v>1.9070321811680571E-2</v>
      </c>
      <c r="AA36" s="24">
        <v>1.8988122148699191E-2</v>
      </c>
      <c r="AB36" s="24">
        <v>2.1597961448358061E-2</v>
      </c>
      <c r="AC36" s="24">
        <v>2.2851506308824134E-2</v>
      </c>
      <c r="AD36" s="24">
        <v>1.4241091611524393E-2</v>
      </c>
      <c r="AE36" s="24">
        <v>2.3591303275656571E-2</v>
      </c>
      <c r="AF36" s="24">
        <v>2.3E-2</v>
      </c>
      <c r="AG36" s="58">
        <v>2.1600000000000001E-2</v>
      </c>
      <c r="AH36" s="58">
        <v>1.8700000000000001E-2</v>
      </c>
      <c r="AI36" s="58">
        <f>1136/48662</f>
        <v>2.3344704286712425E-2</v>
      </c>
      <c r="AJ36" s="58">
        <v>0.02</v>
      </c>
      <c r="AK36" s="58">
        <v>1.9E-2</v>
      </c>
      <c r="AL36" s="58">
        <v>0.02</v>
      </c>
      <c r="AM36" s="58">
        <v>0.02</v>
      </c>
      <c r="AN36" s="58">
        <v>2.4E-2</v>
      </c>
      <c r="AO36" s="58">
        <v>2.3E-2</v>
      </c>
      <c r="AP36" s="58">
        <v>1.4999999999999999E-2</v>
      </c>
      <c r="AQ36" s="58">
        <v>2.3E-2</v>
      </c>
      <c r="AR36" s="58">
        <v>2.1000000000000001E-2</v>
      </c>
      <c r="AS36" s="58">
        <v>1.9E-2</v>
      </c>
      <c r="AT36" s="58">
        <v>0.02</v>
      </c>
      <c r="AU36" s="58">
        <v>1.7999999999999999E-2</v>
      </c>
      <c r="AV36" s="58">
        <v>1.4999999999999999E-2</v>
      </c>
      <c r="AW36" s="58"/>
      <c r="AX36" s="58"/>
      <c r="AY36" s="58"/>
      <c r="AZ36" s="58"/>
      <c r="BA36" s="58"/>
      <c r="BB36" s="58"/>
      <c r="BC36" s="58"/>
      <c r="BD36" s="58"/>
      <c r="BE36" s="58"/>
      <c r="BF36" s="18"/>
      <c r="BG36" s="19"/>
    </row>
    <row r="37" spans="1:59" ht="15.75" customHeight="1">
      <c r="A37" s="86">
        <v>16</v>
      </c>
      <c r="B37" s="83" t="s">
        <v>41</v>
      </c>
      <c r="C37" s="89" t="s">
        <v>42</v>
      </c>
      <c r="D37" s="104" t="s">
        <v>15</v>
      </c>
      <c r="E37" s="98" t="s">
        <v>16</v>
      </c>
      <c r="F37" s="95"/>
      <c r="G37" s="95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15"/>
      <c r="BG37" s="16"/>
    </row>
    <row r="38" spans="1:59" ht="15">
      <c r="A38" s="87"/>
      <c r="B38" s="84"/>
      <c r="C38" s="90"/>
      <c r="D38" s="105"/>
      <c r="E38" s="99"/>
      <c r="F38" s="96"/>
      <c r="G38" s="96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12"/>
      <c r="BG38" s="17"/>
    </row>
    <row r="39" spans="1:59" thickBot="1">
      <c r="A39" s="88"/>
      <c r="B39" s="85"/>
      <c r="C39" s="91"/>
      <c r="D39" s="106"/>
      <c r="E39" s="100"/>
      <c r="F39" s="97"/>
      <c r="G39" s="97"/>
      <c r="H39" s="24">
        <v>5.3655264922870559E-2</v>
      </c>
      <c r="I39" s="24">
        <v>3.889255108767304E-2</v>
      </c>
      <c r="J39" s="24">
        <v>4.6963562753036439E-2</v>
      </c>
      <c r="K39" s="24">
        <v>5.0341296928327645E-2</v>
      </c>
      <c r="L39" s="24">
        <v>5.5306427503736919E-2</v>
      </c>
      <c r="M39" s="24">
        <v>4.4151820294345466E-2</v>
      </c>
      <c r="N39" s="24">
        <v>5.8878504672897194E-2</v>
      </c>
      <c r="O39" s="24">
        <v>5.5512721665381647E-2</v>
      </c>
      <c r="P39" s="24">
        <v>4.9656226126814362E-2</v>
      </c>
      <c r="Q39" s="24">
        <v>4.5796308954203689E-2</v>
      </c>
      <c r="R39" s="24">
        <v>6.6061106523534266E-2</v>
      </c>
      <c r="S39" s="24">
        <v>3.8626609442060089E-2</v>
      </c>
      <c r="T39" s="24">
        <v>5.2296819787985865E-2</v>
      </c>
      <c r="U39" s="24">
        <v>5.0390347764371894E-2</v>
      </c>
      <c r="V39" s="24">
        <v>5.385996409335727E-2</v>
      </c>
      <c r="W39" s="24">
        <v>5.9127864005912786E-2</v>
      </c>
      <c r="X39" s="24">
        <v>5.1428571428571428E-2</v>
      </c>
      <c r="Y39" s="24">
        <v>6.8774703557312258E-2</v>
      </c>
      <c r="Z39" s="24">
        <v>6.6833751044277356E-2</v>
      </c>
      <c r="AA39" s="24">
        <v>6.0408163265306125E-2</v>
      </c>
      <c r="AB39" s="24">
        <v>7.6537911301859801E-2</v>
      </c>
      <c r="AC39" s="24">
        <v>6.5770862800565766E-2</v>
      </c>
      <c r="AD39" s="24">
        <v>6.7129629629629636E-2</v>
      </c>
      <c r="AE39" s="24">
        <v>5.7917436845348121E-2</v>
      </c>
      <c r="AF39" s="58">
        <v>8.3443708609271527E-2</v>
      </c>
      <c r="AG39" s="58">
        <v>6.4000000000000001E-2</v>
      </c>
      <c r="AH39" s="58">
        <f>88/1100</f>
        <v>0.08</v>
      </c>
      <c r="AI39" s="58">
        <f>86/1136</f>
        <v>7.5704225352112672E-2</v>
      </c>
      <c r="AJ39" s="58">
        <v>7.9000000000000001E-2</v>
      </c>
      <c r="AK39" s="58">
        <v>0.08</v>
      </c>
      <c r="AL39" s="58">
        <v>7.1999999999999995E-2</v>
      </c>
      <c r="AM39" s="58">
        <v>0.09</v>
      </c>
      <c r="AN39" s="58">
        <v>8.2000000000000003E-2</v>
      </c>
      <c r="AO39" s="58">
        <v>8.5000000000000006E-2</v>
      </c>
      <c r="AP39" s="58">
        <v>7.3999999999999996E-2</v>
      </c>
      <c r="AQ39" s="58">
        <v>8.1000000000000003E-2</v>
      </c>
      <c r="AR39" s="58">
        <v>8.4000000000000005E-2</v>
      </c>
      <c r="AS39" s="58">
        <v>8.2000000000000003E-2</v>
      </c>
      <c r="AT39" s="58">
        <v>7.9000000000000001E-2</v>
      </c>
      <c r="AU39" s="58">
        <v>7.0000000000000007E-2</v>
      </c>
      <c r="AV39" s="58">
        <v>7.0000000000000007E-2</v>
      </c>
      <c r="AW39" s="58"/>
      <c r="AX39" s="58"/>
      <c r="AY39" s="58"/>
      <c r="AZ39" s="58"/>
      <c r="BA39" s="58"/>
      <c r="BB39" s="58"/>
      <c r="BC39" s="58"/>
      <c r="BD39" s="58"/>
      <c r="BE39" s="58"/>
      <c r="BF39" s="18"/>
      <c r="BG39" s="19"/>
    </row>
    <row r="40" spans="1:59" ht="15.75" customHeight="1">
      <c r="A40" s="86">
        <v>17</v>
      </c>
      <c r="B40" s="83" t="s">
        <v>43</v>
      </c>
      <c r="C40" s="89" t="s">
        <v>44</v>
      </c>
      <c r="D40" s="104" t="s">
        <v>15</v>
      </c>
      <c r="E40" s="98" t="s">
        <v>16</v>
      </c>
      <c r="F40" s="92">
        <v>0.5</v>
      </c>
      <c r="G40" s="92">
        <v>0.5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15"/>
      <c r="BG40" s="16"/>
    </row>
    <row r="41" spans="1:59" ht="15">
      <c r="A41" s="87"/>
      <c r="B41" s="84"/>
      <c r="C41" s="90"/>
      <c r="D41" s="105"/>
      <c r="E41" s="99"/>
      <c r="F41" s="93"/>
      <c r="G41" s="93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12"/>
      <c r="BG41" s="17"/>
    </row>
    <row r="42" spans="1:59" ht="15">
      <c r="A42" s="88"/>
      <c r="B42" s="85"/>
      <c r="C42" s="91"/>
      <c r="D42" s="106"/>
      <c r="E42" s="100"/>
      <c r="F42" s="94"/>
      <c r="G42" s="94"/>
      <c r="H42" s="51">
        <v>0.51807228915662651</v>
      </c>
      <c r="I42" s="51">
        <v>0.51201923076923073</v>
      </c>
      <c r="J42" s="51">
        <v>0.51898734177215189</v>
      </c>
      <c r="K42" s="51">
        <v>0.5</v>
      </c>
      <c r="L42" s="51">
        <v>0.5376344086021505</v>
      </c>
      <c r="M42" s="51">
        <v>0.51041666666666663</v>
      </c>
      <c r="N42" s="51">
        <v>0.52054794520547942</v>
      </c>
      <c r="O42" s="51">
        <v>0.48101265822784811</v>
      </c>
      <c r="P42" s="51">
        <v>0.52325581395348841</v>
      </c>
      <c r="Q42" s="51">
        <v>0.49137931034482757</v>
      </c>
      <c r="R42" s="51">
        <v>0.48275862068965519</v>
      </c>
      <c r="S42" s="51">
        <v>0.50103950103950101</v>
      </c>
      <c r="T42" s="51">
        <v>0.51745379876796715</v>
      </c>
      <c r="U42" s="51">
        <v>0.50827814569536423</v>
      </c>
      <c r="V42" s="51">
        <v>0.52554744525547448</v>
      </c>
      <c r="W42" s="51">
        <v>0.51490066225165565</v>
      </c>
      <c r="X42" s="51">
        <v>0.51230425055928408</v>
      </c>
      <c r="Y42" s="51">
        <v>0.51470588235294112</v>
      </c>
      <c r="Z42" s="51">
        <v>0.51127819548872178</v>
      </c>
      <c r="AA42" s="51">
        <v>0.50989010989010985</v>
      </c>
      <c r="AB42" s="51">
        <v>0.51126126126126126</v>
      </c>
      <c r="AC42" s="51">
        <v>0.50836120401337792</v>
      </c>
      <c r="AD42" s="51">
        <v>0.52030456852791873</v>
      </c>
      <c r="AE42" s="51">
        <v>0.50891089108910892</v>
      </c>
      <c r="AF42" s="60">
        <v>0.51100000000000001</v>
      </c>
      <c r="AG42" s="59">
        <v>0.51910000000000001</v>
      </c>
      <c r="AH42" s="59">
        <v>0.51600000000000001</v>
      </c>
      <c r="AI42" s="59">
        <v>0.51529999999999998</v>
      </c>
      <c r="AJ42" s="59">
        <v>0.51370000000000005</v>
      </c>
      <c r="AK42" s="59">
        <v>0.5</v>
      </c>
      <c r="AL42" s="59">
        <v>0.5</v>
      </c>
      <c r="AM42" s="59">
        <v>0.501</v>
      </c>
      <c r="AN42" s="59">
        <v>0.504</v>
      </c>
      <c r="AO42" s="59">
        <v>0.505</v>
      </c>
      <c r="AP42" s="75">
        <v>0.45100000000000001</v>
      </c>
      <c r="AQ42" s="59">
        <v>0.5</v>
      </c>
      <c r="AR42" s="59">
        <v>0.504</v>
      </c>
      <c r="AS42" s="59">
        <v>0.43419999999999997</v>
      </c>
      <c r="AT42" s="59">
        <v>0.42799999999999999</v>
      </c>
      <c r="AU42" s="59">
        <v>0.48499999999999999</v>
      </c>
      <c r="AV42" s="59">
        <v>0.46300000000000002</v>
      </c>
      <c r="AW42" s="59"/>
      <c r="AX42" s="59"/>
      <c r="AY42" s="59"/>
      <c r="AZ42" s="59"/>
      <c r="BA42" s="59"/>
      <c r="BB42" s="59"/>
      <c r="BC42" s="59"/>
      <c r="BD42" s="59"/>
      <c r="BE42" s="59"/>
      <c r="BF42" s="18"/>
      <c r="BG42" s="70" t="s">
        <v>45</v>
      </c>
    </row>
    <row r="43" spans="1:59" ht="15.75" customHeight="1">
      <c r="A43" s="86">
        <v>18</v>
      </c>
      <c r="B43" s="83" t="s">
        <v>46</v>
      </c>
      <c r="C43" s="89" t="s">
        <v>47</v>
      </c>
      <c r="D43" s="104" t="s">
        <v>15</v>
      </c>
      <c r="E43" s="98" t="s">
        <v>16</v>
      </c>
      <c r="F43" s="92">
        <v>0.5</v>
      </c>
      <c r="G43" s="92">
        <v>0.5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15"/>
      <c r="BG43" s="16"/>
    </row>
    <row r="44" spans="1:59" ht="15">
      <c r="A44" s="87"/>
      <c r="B44" s="84"/>
      <c r="C44" s="90"/>
      <c r="D44" s="105"/>
      <c r="E44" s="99"/>
      <c r="F44" s="93"/>
      <c r="G44" s="93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12"/>
      <c r="BG44" s="17"/>
    </row>
    <row r="45" spans="1:59" ht="15">
      <c r="A45" s="88"/>
      <c r="B45" s="85"/>
      <c r="C45" s="91"/>
      <c r="D45" s="106"/>
      <c r="E45" s="100"/>
      <c r="F45" s="94"/>
      <c r="G45" s="94"/>
      <c r="H45" s="51">
        <v>0.46031746031746029</v>
      </c>
      <c r="I45" s="51">
        <v>0.47945205479452052</v>
      </c>
      <c r="J45" s="51">
        <v>0.59375</v>
      </c>
      <c r="K45" s="51">
        <v>0.44285714285714284</v>
      </c>
      <c r="L45" s="51">
        <v>0.44660194174757284</v>
      </c>
      <c r="M45" s="51">
        <v>0.46218487394957986</v>
      </c>
      <c r="N45" s="51">
        <v>0.41666666666666669</v>
      </c>
      <c r="O45" s="51">
        <v>0.41666666666666669</v>
      </c>
      <c r="P45" s="51">
        <v>0.52475247524752477</v>
      </c>
      <c r="Q45" s="51">
        <v>0.40366972477064222</v>
      </c>
      <c r="R45" s="51">
        <v>0.5</v>
      </c>
      <c r="S45" s="51">
        <v>0.43010752688172044</v>
      </c>
      <c r="T45" s="51">
        <v>0.4375</v>
      </c>
      <c r="U45" s="51">
        <v>0.54263565891472865</v>
      </c>
      <c r="V45" s="51">
        <v>0.44086021505376344</v>
      </c>
      <c r="W45" s="51">
        <v>0.44827586206896552</v>
      </c>
      <c r="X45" s="51">
        <v>0.46391752577319589</v>
      </c>
      <c r="Y45" s="51">
        <v>0.45744680851063829</v>
      </c>
      <c r="Z45" s="51">
        <v>0.42105263157894735</v>
      </c>
      <c r="AA45" s="51">
        <v>0.46363636363636362</v>
      </c>
      <c r="AB45" s="51">
        <v>0.45744680851063829</v>
      </c>
      <c r="AC45" s="51">
        <v>0.49122807017543857</v>
      </c>
      <c r="AD45" s="51">
        <v>0.48717948717948717</v>
      </c>
      <c r="AE45" s="51">
        <v>0.45360824742268041</v>
      </c>
      <c r="AF45" s="60">
        <v>0.51485148514851486</v>
      </c>
      <c r="AG45" s="59">
        <v>0.46300000000000002</v>
      </c>
      <c r="AH45" s="59">
        <v>0.5</v>
      </c>
      <c r="AI45" s="59">
        <f>53/133</f>
        <v>0.39849624060150374</v>
      </c>
      <c r="AJ45" s="59">
        <v>0.48909999999999998</v>
      </c>
      <c r="AK45" s="59">
        <v>0.45</v>
      </c>
      <c r="AL45" s="59">
        <v>0.46100000000000002</v>
      </c>
      <c r="AM45" s="59">
        <v>0.42</v>
      </c>
      <c r="AN45" s="59">
        <v>0.443</v>
      </c>
      <c r="AO45" s="59">
        <v>0.46200000000000002</v>
      </c>
      <c r="AP45" s="59">
        <v>0.34499999999999997</v>
      </c>
      <c r="AQ45" s="59">
        <v>0.45500000000000002</v>
      </c>
      <c r="AR45" s="59">
        <v>0.38600000000000001</v>
      </c>
      <c r="AS45" s="59">
        <v>0.42199999999999999</v>
      </c>
      <c r="AT45" s="59">
        <v>0.41399999999999998</v>
      </c>
      <c r="AU45" s="59">
        <v>0.48299999999999998</v>
      </c>
      <c r="AV45" s="59">
        <v>0.36099999999999999</v>
      </c>
      <c r="AW45" s="59"/>
      <c r="AX45" s="59"/>
      <c r="AY45" s="59"/>
      <c r="AZ45" s="59"/>
      <c r="BA45" s="59"/>
      <c r="BB45" s="59"/>
      <c r="BC45" s="59"/>
      <c r="BD45" s="59"/>
      <c r="BE45" s="59"/>
      <c r="BF45" s="18"/>
      <c r="BG45" s="70"/>
    </row>
    <row r="46" spans="1:59" ht="15.75" customHeight="1">
      <c r="A46" s="86">
        <v>19</v>
      </c>
      <c r="B46" s="83" t="s">
        <v>48</v>
      </c>
      <c r="C46" s="89" t="s">
        <v>49</v>
      </c>
      <c r="D46" s="104" t="s">
        <v>15</v>
      </c>
      <c r="E46" s="98" t="s">
        <v>16</v>
      </c>
      <c r="F46" s="92">
        <v>0.75</v>
      </c>
      <c r="G46" s="92">
        <v>0.75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15"/>
      <c r="BG46" s="16"/>
    </row>
    <row r="47" spans="1:59" ht="15">
      <c r="A47" s="87"/>
      <c r="B47" s="84"/>
      <c r="C47" s="90"/>
      <c r="D47" s="105"/>
      <c r="E47" s="99"/>
      <c r="F47" s="93"/>
      <c r="G47" s="93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12"/>
      <c r="BG47" s="17"/>
    </row>
    <row r="48" spans="1:59" ht="15">
      <c r="A48" s="88"/>
      <c r="B48" s="85"/>
      <c r="C48" s="91"/>
      <c r="D48" s="106"/>
      <c r="E48" s="100"/>
      <c r="F48" s="94"/>
      <c r="G48" s="94"/>
      <c r="H48" s="51">
        <v>0.99184043517679055</v>
      </c>
      <c r="I48" s="51">
        <v>0.98938992042440321</v>
      </c>
      <c r="J48" s="51">
        <v>0.9754178957718781</v>
      </c>
      <c r="K48" s="51">
        <v>0.9652173913043478</v>
      </c>
      <c r="L48" s="51">
        <v>0.989041095890411</v>
      </c>
      <c r="M48" s="51">
        <v>0.99500499500499495</v>
      </c>
      <c r="N48" s="51">
        <v>0.9941860465116279</v>
      </c>
      <c r="O48" s="51">
        <v>0.99308755760368661</v>
      </c>
      <c r="P48" s="51">
        <v>0.98</v>
      </c>
      <c r="Q48" s="51">
        <v>0.97977941176470584</v>
      </c>
      <c r="R48" s="51">
        <v>0.99314285714285711</v>
      </c>
      <c r="S48" s="51">
        <v>0.98251028806584362</v>
      </c>
      <c r="T48" s="51">
        <v>0.98809523809523814</v>
      </c>
      <c r="U48" s="51">
        <v>0.97603305785123962</v>
      </c>
      <c r="V48" s="51">
        <v>0.98201438848920863</v>
      </c>
      <c r="W48" s="51">
        <v>0.98486377396569125</v>
      </c>
      <c r="X48" s="51">
        <v>0.99057492931196989</v>
      </c>
      <c r="Y48" s="51">
        <v>0.9897225077081192</v>
      </c>
      <c r="Z48" s="51">
        <v>0.97952586206896552</v>
      </c>
      <c r="AA48" s="51">
        <v>0.99025974025974028</v>
      </c>
      <c r="AB48" s="51">
        <v>0.98572787821122743</v>
      </c>
      <c r="AC48" s="51">
        <v>0.97392086330935257</v>
      </c>
      <c r="AD48" s="51">
        <v>0.96103896103896103</v>
      </c>
      <c r="AE48" s="51">
        <v>0.99477351916376311</v>
      </c>
      <c r="AF48" s="60">
        <v>0.99377224199288261</v>
      </c>
      <c r="AG48" s="59">
        <v>0.995</v>
      </c>
      <c r="AH48" s="59">
        <v>0.99199999999999999</v>
      </c>
      <c r="AI48" s="59">
        <v>0.995</v>
      </c>
      <c r="AJ48" s="59">
        <v>0.97899999999999998</v>
      </c>
      <c r="AK48" s="59">
        <v>0.97399999999999998</v>
      </c>
      <c r="AL48" s="59">
        <v>0.97899999999999998</v>
      </c>
      <c r="AM48" s="59">
        <v>0.99299999999999999</v>
      </c>
      <c r="AN48" s="59">
        <v>0.997</v>
      </c>
      <c r="AO48" s="59">
        <v>0.97299999999999998</v>
      </c>
      <c r="AP48" s="59">
        <v>0.98499999999999999</v>
      </c>
      <c r="AQ48" s="59">
        <v>0.98099999999999998</v>
      </c>
      <c r="AR48" s="59">
        <v>0.995</v>
      </c>
      <c r="AS48" s="59">
        <v>0.998</v>
      </c>
      <c r="AT48" s="59">
        <v>0.996</v>
      </c>
      <c r="AU48" s="59">
        <v>0.99399999999999999</v>
      </c>
      <c r="AV48" s="59">
        <v>0.995</v>
      </c>
      <c r="AW48" s="59"/>
      <c r="AX48" s="59"/>
      <c r="AY48" s="59"/>
      <c r="AZ48" s="59"/>
      <c r="BA48" s="59"/>
      <c r="BB48" s="59"/>
      <c r="BC48" s="59"/>
      <c r="BD48" s="59"/>
      <c r="BE48" s="59"/>
      <c r="BF48" s="18"/>
      <c r="BG48" s="19"/>
    </row>
    <row r="49" spans="1:59" ht="15.75" customHeight="1">
      <c r="A49" s="86">
        <v>20</v>
      </c>
      <c r="B49" s="83" t="s">
        <v>50</v>
      </c>
      <c r="C49" s="89" t="s">
        <v>51</v>
      </c>
      <c r="D49" s="104" t="s">
        <v>15</v>
      </c>
      <c r="E49" s="98" t="s">
        <v>16</v>
      </c>
      <c r="F49" s="92">
        <v>0.95</v>
      </c>
      <c r="G49" s="92">
        <v>0.95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15"/>
      <c r="BG49" s="16"/>
    </row>
    <row r="50" spans="1:59" ht="15">
      <c r="A50" s="87"/>
      <c r="B50" s="84"/>
      <c r="C50" s="90"/>
      <c r="D50" s="105"/>
      <c r="E50" s="99"/>
      <c r="F50" s="93"/>
      <c r="G50" s="93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12"/>
      <c r="BG50" s="17"/>
    </row>
    <row r="51" spans="1:59" ht="15">
      <c r="A51" s="88"/>
      <c r="B51" s="85"/>
      <c r="C51" s="91"/>
      <c r="D51" s="106"/>
      <c r="E51" s="100"/>
      <c r="F51" s="94"/>
      <c r="G51" s="94"/>
      <c r="H51" s="51">
        <v>1</v>
      </c>
      <c r="I51" s="51">
        <v>1</v>
      </c>
      <c r="J51" s="51">
        <v>1</v>
      </c>
      <c r="K51" s="51">
        <v>0.99891304347826082</v>
      </c>
      <c r="L51" s="51">
        <v>1</v>
      </c>
      <c r="M51" s="51">
        <v>1</v>
      </c>
      <c r="N51" s="51">
        <v>0.99883720930232556</v>
      </c>
      <c r="O51" s="51">
        <v>1</v>
      </c>
      <c r="P51" s="51">
        <v>0.999</v>
      </c>
      <c r="Q51" s="51">
        <v>1</v>
      </c>
      <c r="R51" s="51">
        <v>1</v>
      </c>
      <c r="S51" s="51">
        <v>0.99897119341563789</v>
      </c>
      <c r="T51" s="51">
        <v>1</v>
      </c>
      <c r="U51" s="51">
        <v>1</v>
      </c>
      <c r="V51" s="51">
        <v>0.99880095923261392</v>
      </c>
      <c r="W51" s="51">
        <v>1</v>
      </c>
      <c r="X51" s="51">
        <v>1</v>
      </c>
      <c r="Y51" s="51">
        <v>1</v>
      </c>
      <c r="Z51" s="51">
        <v>1</v>
      </c>
      <c r="AA51" s="51">
        <v>1</v>
      </c>
      <c r="AB51" s="51">
        <v>1</v>
      </c>
      <c r="AC51" s="51">
        <v>1</v>
      </c>
      <c r="AD51" s="51">
        <v>1</v>
      </c>
      <c r="AE51" s="51">
        <v>0.99912891986062713</v>
      </c>
      <c r="AF51" s="60">
        <v>1</v>
      </c>
      <c r="AG51" s="59">
        <v>1</v>
      </c>
      <c r="AH51" s="59">
        <v>1</v>
      </c>
      <c r="AI51" s="59">
        <v>1</v>
      </c>
      <c r="AJ51" s="59">
        <v>1</v>
      </c>
      <c r="AK51" s="59">
        <v>1</v>
      </c>
      <c r="AL51" s="59">
        <v>0.999</v>
      </c>
      <c r="AM51" s="59">
        <v>0.999</v>
      </c>
      <c r="AN51" s="59">
        <v>1</v>
      </c>
      <c r="AO51" s="59">
        <v>1</v>
      </c>
      <c r="AP51" s="59">
        <v>1</v>
      </c>
      <c r="AQ51" s="59">
        <v>1</v>
      </c>
      <c r="AR51" s="59">
        <v>1</v>
      </c>
      <c r="AS51" s="59">
        <v>1</v>
      </c>
      <c r="AT51" s="59">
        <v>1</v>
      </c>
      <c r="AU51" s="59">
        <v>1</v>
      </c>
      <c r="AV51" s="59">
        <v>1</v>
      </c>
      <c r="AW51" s="59"/>
      <c r="AX51" s="59"/>
      <c r="AY51" s="59"/>
      <c r="AZ51" s="59"/>
      <c r="BA51" s="59"/>
      <c r="BB51" s="59"/>
      <c r="BC51" s="59"/>
      <c r="BD51" s="59"/>
      <c r="BE51" s="59"/>
      <c r="BF51" s="18"/>
      <c r="BG51" s="19"/>
    </row>
    <row r="52" spans="1:59" ht="15.75" customHeight="1">
      <c r="A52" s="86">
        <v>21</v>
      </c>
      <c r="B52" s="83" t="s">
        <v>52</v>
      </c>
      <c r="C52" s="89" t="s">
        <v>53</v>
      </c>
      <c r="D52" s="104" t="s">
        <v>15</v>
      </c>
      <c r="E52" s="98" t="s">
        <v>16</v>
      </c>
      <c r="F52" s="95"/>
      <c r="G52" s="95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15"/>
      <c r="BG52" s="16"/>
    </row>
    <row r="53" spans="1:59" ht="15">
      <c r="A53" s="87"/>
      <c r="B53" s="84"/>
      <c r="C53" s="90"/>
      <c r="D53" s="105"/>
      <c r="E53" s="99"/>
      <c r="F53" s="96"/>
      <c r="G53" s="96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12"/>
      <c r="BG53" s="17"/>
    </row>
    <row r="54" spans="1:59" thickBot="1">
      <c r="A54" s="88"/>
      <c r="B54" s="85"/>
      <c r="C54" s="91"/>
      <c r="D54" s="106"/>
      <c r="E54" s="100"/>
      <c r="F54" s="97"/>
      <c r="G54" s="97"/>
      <c r="H54" s="24">
        <v>0.34475374732334046</v>
      </c>
      <c r="I54" s="24">
        <v>0.42799188640973629</v>
      </c>
      <c r="J54" s="24">
        <v>0.28235294117647058</v>
      </c>
      <c r="K54" s="24">
        <v>0.31184668989547037</v>
      </c>
      <c r="L54" s="24">
        <v>0.21679389312977099</v>
      </c>
      <c r="M54" s="24">
        <v>0.23770491803278687</v>
      </c>
      <c r="N54" s="24">
        <v>0.20758928571428573</v>
      </c>
      <c r="O54" s="24">
        <v>0.32299270072992703</v>
      </c>
      <c r="P54" s="24">
        <v>0.33891213389121339</v>
      </c>
      <c r="Q54" s="24">
        <v>0.36923076923076925</v>
      </c>
      <c r="R54" s="24">
        <v>0.29919137466307277</v>
      </c>
      <c r="S54" s="24">
        <v>0.19814241486068113</v>
      </c>
      <c r="T54" s="24">
        <v>0.22998296422487224</v>
      </c>
      <c r="U54" s="24">
        <v>0.20257234726688103</v>
      </c>
      <c r="V54" s="24">
        <v>0.1762114537444934</v>
      </c>
      <c r="W54" s="24">
        <v>0.16333938294010888</v>
      </c>
      <c r="X54" s="24">
        <v>0.27323420074349442</v>
      </c>
      <c r="Y54" s="24">
        <v>0.19926199261992619</v>
      </c>
      <c r="Z54" s="24">
        <v>0.1765704584040747</v>
      </c>
      <c r="AA54" s="24">
        <v>0.22117202268431002</v>
      </c>
      <c r="AB54" s="24">
        <v>0.23018867924528302</v>
      </c>
      <c r="AC54" s="24">
        <v>0.13823529411764707</v>
      </c>
      <c r="AD54" s="24">
        <v>0.10628019323671498</v>
      </c>
      <c r="AE54" s="24">
        <v>0.16347826086956521</v>
      </c>
      <c r="AF54" s="58">
        <v>0.12862318840579709</v>
      </c>
      <c r="AG54" s="58">
        <v>0.1242</v>
      </c>
      <c r="AH54" s="58">
        <v>0.115</v>
      </c>
      <c r="AI54" s="58">
        <v>0.113</v>
      </c>
      <c r="AJ54" s="58">
        <v>0.109</v>
      </c>
      <c r="AK54" s="58">
        <v>9.7000000000000003E-2</v>
      </c>
      <c r="AL54" s="58">
        <v>0.1</v>
      </c>
      <c r="AM54" s="58">
        <v>0.1</v>
      </c>
      <c r="AN54" s="58">
        <v>0.111</v>
      </c>
      <c r="AO54" s="58">
        <v>0.14799999999999999</v>
      </c>
      <c r="AP54" s="58">
        <v>0.13800000000000001</v>
      </c>
      <c r="AQ54" s="58">
        <v>0.13700000000000001</v>
      </c>
      <c r="AR54" s="58">
        <v>0.247</v>
      </c>
      <c r="AS54" s="58">
        <v>0.13900000000000001</v>
      </c>
      <c r="AT54" s="58">
        <v>0.11</v>
      </c>
      <c r="AU54" s="58">
        <v>0.13400000000000001</v>
      </c>
      <c r="AV54" s="58">
        <v>0.126</v>
      </c>
      <c r="AW54" s="58"/>
      <c r="AX54" s="58"/>
      <c r="AY54" s="58"/>
      <c r="AZ54" s="58"/>
      <c r="BA54" s="58"/>
      <c r="BB54" s="58"/>
      <c r="BC54" s="58"/>
      <c r="BD54" s="58"/>
      <c r="BE54" s="58"/>
      <c r="BF54" s="18"/>
      <c r="BG54" s="19"/>
    </row>
    <row r="55" spans="1:59" ht="18.600000000000001" customHeight="1" thickBot="1">
      <c r="A55" s="37">
        <v>22</v>
      </c>
      <c r="B55" s="28" t="s">
        <v>54</v>
      </c>
      <c r="C55" s="46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</row>
    <row r="56" spans="1:59" ht="15.75" customHeight="1">
      <c r="A56" s="86">
        <v>23</v>
      </c>
      <c r="B56" s="83" t="s">
        <v>55</v>
      </c>
      <c r="C56" s="89" t="s">
        <v>56</v>
      </c>
      <c r="D56" s="35" t="s">
        <v>15</v>
      </c>
      <c r="E56" s="98" t="s">
        <v>16</v>
      </c>
      <c r="F56" s="92">
        <v>0.6</v>
      </c>
      <c r="G56" s="92">
        <v>0.6</v>
      </c>
      <c r="H56" s="51">
        <v>0.85</v>
      </c>
      <c r="I56" s="51">
        <v>0.69</v>
      </c>
      <c r="J56" s="51">
        <v>0.8</v>
      </c>
      <c r="K56" s="51">
        <v>0.62</v>
      </c>
      <c r="L56" s="51">
        <v>0.6</v>
      </c>
      <c r="M56" s="51">
        <v>0.67</v>
      </c>
      <c r="N56" s="51">
        <v>0.81</v>
      </c>
      <c r="O56" s="51">
        <v>0.53</v>
      </c>
      <c r="P56" s="51">
        <v>0.73</v>
      </c>
      <c r="Q56" s="51">
        <v>0.75</v>
      </c>
      <c r="R56" s="51">
        <v>0.81</v>
      </c>
      <c r="S56" s="51">
        <v>0.73</v>
      </c>
      <c r="T56" s="51">
        <v>0.47</v>
      </c>
      <c r="U56" s="51">
        <v>0.56000000000000005</v>
      </c>
      <c r="V56" s="51">
        <v>0.91</v>
      </c>
      <c r="W56" s="51">
        <v>0.9</v>
      </c>
      <c r="X56" s="51">
        <v>0.6</v>
      </c>
      <c r="Y56" s="51">
        <v>0.75</v>
      </c>
      <c r="Z56" s="51">
        <v>0.53</v>
      </c>
      <c r="AA56" s="51">
        <v>0.67</v>
      </c>
      <c r="AB56" s="51">
        <v>0.82</v>
      </c>
      <c r="AC56" s="51">
        <v>0.63</v>
      </c>
      <c r="AD56" s="51">
        <v>0.57999999999999996</v>
      </c>
      <c r="AE56" s="51">
        <v>0.81</v>
      </c>
      <c r="AF56" s="51">
        <v>0.8</v>
      </c>
      <c r="AG56" s="51">
        <v>0.67</v>
      </c>
      <c r="AH56" s="53">
        <v>0.73</v>
      </c>
      <c r="AI56" s="53">
        <v>0.6</v>
      </c>
      <c r="AJ56" s="53">
        <v>0.67</v>
      </c>
      <c r="AK56" s="53">
        <v>0.68</v>
      </c>
      <c r="AL56" s="53">
        <v>0.56000000000000005</v>
      </c>
      <c r="AM56" s="53">
        <v>0.75</v>
      </c>
      <c r="AN56" s="53">
        <v>0.73</v>
      </c>
      <c r="AO56" s="53">
        <v>0.67</v>
      </c>
      <c r="AP56" s="53">
        <v>0.57999999999999996</v>
      </c>
      <c r="AQ56" s="53">
        <v>0.74</v>
      </c>
      <c r="AR56" s="53">
        <v>0.48</v>
      </c>
      <c r="AS56" s="53">
        <v>0.69</v>
      </c>
      <c r="AT56" s="53">
        <v>0.72</v>
      </c>
      <c r="AU56" s="53">
        <v>0.59</v>
      </c>
      <c r="AV56" s="53">
        <v>0.73299999999999998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15"/>
      <c r="BG56" s="16"/>
    </row>
    <row r="57" spans="1:59">
      <c r="A57" s="87"/>
      <c r="B57" s="84"/>
      <c r="C57" s="90"/>
      <c r="D57" s="20" t="s">
        <v>17</v>
      </c>
      <c r="E57" s="99"/>
      <c r="F57" s="93"/>
      <c r="G57" s="93"/>
      <c r="H57" s="51">
        <v>0.85</v>
      </c>
      <c r="I57" s="51">
        <v>0.69</v>
      </c>
      <c r="J57" s="51">
        <v>0.8</v>
      </c>
      <c r="K57" s="51">
        <v>0.62</v>
      </c>
      <c r="L57" s="51">
        <v>0.6</v>
      </c>
      <c r="M57" s="51">
        <v>0.67</v>
      </c>
      <c r="N57" s="51">
        <v>0.81</v>
      </c>
      <c r="O57" s="51">
        <v>0.53</v>
      </c>
      <c r="P57" s="51">
        <v>0.73</v>
      </c>
      <c r="Q57" s="51">
        <v>0.75</v>
      </c>
      <c r="R57" s="51">
        <v>0.81</v>
      </c>
      <c r="S57" s="51">
        <v>0.73</v>
      </c>
      <c r="T57" s="51">
        <v>0.47</v>
      </c>
      <c r="U57" s="51">
        <v>0.56000000000000005</v>
      </c>
      <c r="V57" s="51">
        <v>0.91</v>
      </c>
      <c r="W57" s="51">
        <v>0.9</v>
      </c>
      <c r="X57" s="51">
        <v>0.6</v>
      </c>
      <c r="Y57" s="51">
        <v>0.75</v>
      </c>
      <c r="Z57" s="51">
        <v>0.53</v>
      </c>
      <c r="AA57" s="51">
        <v>0.67</v>
      </c>
      <c r="AB57" s="51">
        <v>0.82</v>
      </c>
      <c r="AC57" s="51">
        <v>0.63</v>
      </c>
      <c r="AD57" s="51">
        <v>0.57999999999999996</v>
      </c>
      <c r="AE57" s="51">
        <v>0.81</v>
      </c>
      <c r="AF57" s="51">
        <v>0.8</v>
      </c>
      <c r="AG57" s="51">
        <v>0.67</v>
      </c>
      <c r="AH57" s="51">
        <v>0.73</v>
      </c>
      <c r="AI57" s="51">
        <v>0.6</v>
      </c>
      <c r="AJ57" s="53">
        <v>0.67</v>
      </c>
      <c r="AK57" s="53">
        <v>0.68</v>
      </c>
      <c r="AL57" s="53">
        <v>0.56000000000000005</v>
      </c>
      <c r="AM57" s="53">
        <v>0.75</v>
      </c>
      <c r="AN57" s="53">
        <v>0.73</v>
      </c>
      <c r="AO57" s="53">
        <v>0.67</v>
      </c>
      <c r="AP57" s="53">
        <v>0.57999999999999996</v>
      </c>
      <c r="AQ57" s="53">
        <v>0.74</v>
      </c>
      <c r="AR57" s="53">
        <v>0.48</v>
      </c>
      <c r="AS57" s="53">
        <v>0.69</v>
      </c>
      <c r="AT57" s="53">
        <v>0.72</v>
      </c>
      <c r="AU57" s="53">
        <v>0.59</v>
      </c>
      <c r="AV57" s="53">
        <v>0.73299999999999998</v>
      </c>
      <c r="AW57" s="53"/>
      <c r="AX57" s="53"/>
      <c r="AY57" s="53"/>
      <c r="AZ57" s="53"/>
      <c r="BA57" s="53"/>
      <c r="BB57" s="53"/>
      <c r="BC57" s="53"/>
      <c r="BD57" s="53"/>
      <c r="BE57" s="53"/>
      <c r="BF57" s="12"/>
      <c r="BG57" s="17"/>
    </row>
    <row r="58" spans="1:59" ht="16.5" thickBot="1">
      <c r="A58" s="88"/>
      <c r="B58" s="85"/>
      <c r="C58" s="91"/>
      <c r="D58" s="21" t="s">
        <v>1</v>
      </c>
      <c r="E58" s="100"/>
      <c r="F58" s="94"/>
      <c r="G58" s="94"/>
      <c r="H58" s="51">
        <v>0.85</v>
      </c>
      <c r="I58" s="51">
        <v>0.69199999999999995</v>
      </c>
      <c r="J58" s="51">
        <v>0.8</v>
      </c>
      <c r="K58" s="51">
        <v>0.61899999999999999</v>
      </c>
      <c r="L58" s="51">
        <v>0.6</v>
      </c>
      <c r="M58" s="51">
        <v>0.66700000000000004</v>
      </c>
      <c r="N58" s="51">
        <v>0.81299999999999994</v>
      </c>
      <c r="O58" s="51">
        <v>0.53300000000000003</v>
      </c>
      <c r="P58" s="51">
        <v>0.72699999999999998</v>
      </c>
      <c r="Q58" s="51">
        <v>0.75</v>
      </c>
      <c r="R58" s="51">
        <v>0.81299999999999994</v>
      </c>
      <c r="S58" s="51">
        <v>0.72699999999999998</v>
      </c>
      <c r="T58" s="51">
        <v>0.47099999999999997</v>
      </c>
      <c r="U58" s="51">
        <v>0.55600000000000005</v>
      </c>
      <c r="V58" s="51">
        <v>0.90900000000000003</v>
      </c>
      <c r="W58" s="51">
        <v>0.9</v>
      </c>
      <c r="X58" s="51">
        <v>0.6</v>
      </c>
      <c r="Y58" s="51">
        <v>0.75</v>
      </c>
      <c r="Z58" s="51">
        <v>0.52900000000000003</v>
      </c>
      <c r="AA58" s="51">
        <v>0.66700000000000004</v>
      </c>
      <c r="AB58" s="51">
        <v>0.81799999999999995</v>
      </c>
      <c r="AC58" s="51">
        <v>0.625</v>
      </c>
      <c r="AD58" s="51">
        <v>0.58299999999999996</v>
      </c>
      <c r="AE58" s="51">
        <v>0.81299999999999994</v>
      </c>
      <c r="AF58" s="51">
        <v>0.8</v>
      </c>
      <c r="AG58" s="51">
        <v>0.66700000000000004</v>
      </c>
      <c r="AH58" s="61">
        <v>0.72699999999999998</v>
      </c>
      <c r="AI58" s="61">
        <v>0.6</v>
      </c>
      <c r="AJ58" s="53">
        <v>0.67</v>
      </c>
      <c r="AK58" s="60">
        <v>0.68400000000000005</v>
      </c>
      <c r="AL58" s="60">
        <v>0.56000000000000005</v>
      </c>
      <c r="AM58" s="60">
        <v>0.75</v>
      </c>
      <c r="AN58" s="60">
        <v>0.73</v>
      </c>
      <c r="AO58" s="60">
        <v>0.67</v>
      </c>
      <c r="AP58" s="53">
        <v>0.57899999999999996</v>
      </c>
      <c r="AQ58" s="60">
        <v>0.73699999999999999</v>
      </c>
      <c r="AR58" s="60">
        <v>0.47599999999999998</v>
      </c>
      <c r="AS58" s="60">
        <v>0.69</v>
      </c>
      <c r="AT58" s="60">
        <v>0.72199999999999998</v>
      </c>
      <c r="AU58" s="60">
        <v>0.58799999999999997</v>
      </c>
      <c r="AV58" s="53">
        <v>0.73299999999999998</v>
      </c>
      <c r="AW58" s="60"/>
      <c r="AX58" s="60"/>
      <c r="AY58" s="60"/>
      <c r="AZ58" s="60"/>
      <c r="BA58" s="60"/>
      <c r="BB58" s="60"/>
      <c r="BC58" s="60"/>
      <c r="BD58" s="60"/>
      <c r="BE58" s="60"/>
      <c r="BF58" s="18"/>
      <c r="BG58" s="19"/>
    </row>
    <row r="59" spans="1:59" ht="18.600000000000001" customHeight="1" thickBot="1">
      <c r="A59" s="37">
        <v>24</v>
      </c>
      <c r="B59" s="28" t="s">
        <v>57</v>
      </c>
      <c r="C59" s="46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</row>
    <row r="60" spans="1:59" ht="15.75" customHeight="1">
      <c r="A60" s="86">
        <v>25</v>
      </c>
      <c r="B60" s="83" t="s">
        <v>58</v>
      </c>
      <c r="C60" s="89" t="s">
        <v>59</v>
      </c>
      <c r="D60" s="35" t="s">
        <v>15</v>
      </c>
      <c r="E60" s="98" t="s">
        <v>16</v>
      </c>
      <c r="F60" s="95"/>
      <c r="G60" s="95"/>
      <c r="H60" s="15">
        <v>23</v>
      </c>
      <c r="I60" s="15">
        <v>30</v>
      </c>
      <c r="J60" s="15">
        <v>30</v>
      </c>
      <c r="K60" s="15">
        <v>26</v>
      </c>
      <c r="L60" s="15">
        <v>25</v>
      </c>
      <c r="M60" s="15">
        <v>26</v>
      </c>
      <c r="N60" s="15">
        <v>31</v>
      </c>
      <c r="O60" s="15">
        <v>19</v>
      </c>
      <c r="P60" s="15">
        <v>38</v>
      </c>
      <c r="Q60" s="15">
        <v>28</v>
      </c>
      <c r="R60" s="15">
        <v>22</v>
      </c>
      <c r="S60" s="15">
        <v>31</v>
      </c>
      <c r="T60" s="15">
        <v>20</v>
      </c>
      <c r="U60" s="15">
        <v>25</v>
      </c>
      <c r="V60" s="15">
        <v>30</v>
      </c>
      <c r="W60" s="15">
        <v>24</v>
      </c>
      <c r="X60" s="15">
        <v>38</v>
      </c>
      <c r="Y60" s="15">
        <v>25</v>
      </c>
      <c r="Z60" s="15">
        <v>27</v>
      </c>
      <c r="AA60" s="15">
        <v>31</v>
      </c>
      <c r="AB60" s="15">
        <v>15</v>
      </c>
      <c r="AC60" s="15">
        <v>37</v>
      </c>
      <c r="AD60" s="15">
        <v>27</v>
      </c>
      <c r="AE60" s="15">
        <v>36</v>
      </c>
      <c r="AF60" s="15">
        <v>34</v>
      </c>
      <c r="AG60" s="15">
        <v>32</v>
      </c>
      <c r="AH60" s="15">
        <v>35</v>
      </c>
      <c r="AI60" s="15">
        <v>36</v>
      </c>
      <c r="AJ60" s="15">
        <v>32</v>
      </c>
      <c r="AK60" s="15">
        <v>30</v>
      </c>
      <c r="AL60" s="15">
        <v>27</v>
      </c>
      <c r="AM60" s="15">
        <v>33</v>
      </c>
      <c r="AN60" s="15">
        <v>22</v>
      </c>
      <c r="AO60" s="15">
        <v>39</v>
      </c>
      <c r="AP60" s="15">
        <v>20</v>
      </c>
      <c r="AQ60" s="15">
        <v>28</v>
      </c>
      <c r="AR60" s="15">
        <v>35</v>
      </c>
      <c r="AS60" s="15">
        <v>15</v>
      </c>
      <c r="AT60" s="15">
        <v>8</v>
      </c>
      <c r="AU60" s="15">
        <v>20</v>
      </c>
      <c r="AV60" s="15">
        <v>34</v>
      </c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6"/>
    </row>
    <row r="61" spans="1:59">
      <c r="A61" s="87"/>
      <c r="B61" s="84"/>
      <c r="C61" s="90"/>
      <c r="D61" s="20" t="s">
        <v>17</v>
      </c>
      <c r="E61" s="99"/>
      <c r="F61" s="96"/>
      <c r="G61" s="96"/>
      <c r="H61" s="12">
        <v>2</v>
      </c>
      <c r="I61" s="12">
        <v>8</v>
      </c>
      <c r="J61" s="12">
        <v>16</v>
      </c>
      <c r="K61" s="12">
        <v>15</v>
      </c>
      <c r="L61" s="12">
        <v>13</v>
      </c>
      <c r="M61" s="12">
        <v>8</v>
      </c>
      <c r="N61" s="12">
        <v>7</v>
      </c>
      <c r="O61" s="12">
        <v>8</v>
      </c>
      <c r="P61" s="12">
        <v>10</v>
      </c>
      <c r="Q61" s="12">
        <v>13</v>
      </c>
      <c r="R61" s="12">
        <v>7</v>
      </c>
      <c r="S61" s="12">
        <v>5</v>
      </c>
      <c r="T61" s="12">
        <v>17</v>
      </c>
      <c r="U61" s="12">
        <v>11</v>
      </c>
      <c r="V61" s="12">
        <v>8</v>
      </c>
      <c r="W61" s="12">
        <v>14</v>
      </c>
      <c r="X61" s="12">
        <v>9</v>
      </c>
      <c r="Y61" s="12">
        <v>12</v>
      </c>
      <c r="Z61" s="12">
        <v>7</v>
      </c>
      <c r="AA61" s="12">
        <v>12</v>
      </c>
      <c r="AB61" s="12">
        <v>8</v>
      </c>
      <c r="AC61" s="12">
        <v>13</v>
      </c>
      <c r="AD61" s="12">
        <v>6</v>
      </c>
      <c r="AE61" s="12">
        <v>7</v>
      </c>
      <c r="AF61" s="12">
        <v>9</v>
      </c>
      <c r="AG61" s="12">
        <v>11</v>
      </c>
      <c r="AH61" s="12">
        <v>9</v>
      </c>
      <c r="AI61" s="12">
        <v>15</v>
      </c>
      <c r="AJ61" s="12">
        <v>12</v>
      </c>
      <c r="AK61" s="12">
        <v>12</v>
      </c>
      <c r="AL61" s="12">
        <v>13</v>
      </c>
      <c r="AM61" s="12">
        <v>21</v>
      </c>
      <c r="AN61" s="12">
        <v>12</v>
      </c>
      <c r="AO61" s="12">
        <v>14</v>
      </c>
      <c r="AP61" s="12">
        <v>14</v>
      </c>
      <c r="AQ61" s="12">
        <v>15</v>
      </c>
      <c r="AR61" s="12">
        <v>8</v>
      </c>
      <c r="AS61" s="12">
        <v>12</v>
      </c>
      <c r="AT61" s="12">
        <v>9</v>
      </c>
      <c r="AU61" s="12">
        <v>15</v>
      </c>
      <c r="AV61" s="12">
        <v>7</v>
      </c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7"/>
    </row>
    <row r="62" spans="1:59" ht="16.5" thickBot="1">
      <c r="A62" s="88"/>
      <c r="B62" s="85"/>
      <c r="C62" s="91"/>
      <c r="D62" s="21" t="s">
        <v>1</v>
      </c>
      <c r="E62" s="100"/>
      <c r="F62" s="97"/>
      <c r="G62" s="97"/>
      <c r="H62" s="18">
        <v>25</v>
      </c>
      <c r="I62" s="18">
        <v>38</v>
      </c>
      <c r="J62" s="18">
        <v>46</v>
      </c>
      <c r="K62" s="18">
        <v>41</v>
      </c>
      <c r="L62" s="18">
        <v>38</v>
      </c>
      <c r="M62" s="18">
        <v>34</v>
      </c>
      <c r="N62" s="18">
        <v>38</v>
      </c>
      <c r="O62" s="18">
        <v>27</v>
      </c>
      <c r="P62" s="18">
        <v>48</v>
      </c>
      <c r="Q62" s="18">
        <v>41</v>
      </c>
      <c r="R62" s="18">
        <v>29</v>
      </c>
      <c r="S62" s="18">
        <v>36</v>
      </c>
      <c r="T62" s="18">
        <v>37</v>
      </c>
      <c r="U62" s="18">
        <v>36</v>
      </c>
      <c r="V62" s="18">
        <v>38</v>
      </c>
      <c r="W62" s="18">
        <v>38</v>
      </c>
      <c r="X62" s="18">
        <v>47</v>
      </c>
      <c r="Y62" s="18">
        <v>37</v>
      </c>
      <c r="Z62" s="18">
        <v>34</v>
      </c>
      <c r="AA62" s="18">
        <v>43</v>
      </c>
      <c r="AB62" s="18">
        <v>23</v>
      </c>
      <c r="AC62" s="18">
        <v>50</v>
      </c>
      <c r="AD62" s="18">
        <v>33</v>
      </c>
      <c r="AE62" s="18">
        <v>43</v>
      </c>
      <c r="AF62" s="18">
        <v>43</v>
      </c>
      <c r="AG62" s="18">
        <v>43</v>
      </c>
      <c r="AH62" s="18">
        <v>44</v>
      </c>
      <c r="AI62" s="18">
        <v>51</v>
      </c>
      <c r="AJ62" s="18">
        <v>44</v>
      </c>
      <c r="AK62" s="18">
        <v>42</v>
      </c>
      <c r="AL62" s="18">
        <v>40</v>
      </c>
      <c r="AM62" s="18">
        <v>54</v>
      </c>
      <c r="AN62" s="18">
        <v>34</v>
      </c>
      <c r="AO62" s="18">
        <v>53</v>
      </c>
      <c r="AP62" s="18">
        <v>34</v>
      </c>
      <c r="AQ62" s="18">
        <v>43</v>
      </c>
      <c r="AR62" s="18">
        <v>43</v>
      </c>
      <c r="AS62" s="18">
        <v>27</v>
      </c>
      <c r="AT62" s="18">
        <v>17</v>
      </c>
      <c r="AU62" s="18">
        <v>35</v>
      </c>
      <c r="AV62" s="18">
        <v>41</v>
      </c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9"/>
    </row>
    <row r="63" spans="1:59" ht="18.600000000000001" customHeight="1" thickBot="1">
      <c r="A63" s="37">
        <v>26</v>
      </c>
      <c r="B63" s="28" t="s">
        <v>60</v>
      </c>
      <c r="C63" s="4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</row>
    <row r="64" spans="1:59">
      <c r="A64" s="86">
        <v>27</v>
      </c>
      <c r="B64" s="83" t="s">
        <v>61</v>
      </c>
      <c r="C64" s="89" t="s">
        <v>62</v>
      </c>
      <c r="D64" s="35" t="s">
        <v>15</v>
      </c>
      <c r="E64" s="98" t="s">
        <v>16</v>
      </c>
      <c r="F64" s="95">
        <v>0</v>
      </c>
      <c r="G64" s="95">
        <v>0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15"/>
      <c r="BG64" s="16"/>
    </row>
    <row r="65" spans="1:59">
      <c r="A65" s="87"/>
      <c r="B65" s="84"/>
      <c r="C65" s="90"/>
      <c r="D65" s="20" t="s">
        <v>17</v>
      </c>
      <c r="E65" s="99"/>
      <c r="F65" s="96"/>
      <c r="G65" s="96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12"/>
      <c r="BG65" s="17"/>
    </row>
    <row r="66" spans="1:59" ht="16.5" thickBot="1">
      <c r="A66" s="88"/>
      <c r="B66" s="85"/>
      <c r="C66" s="91"/>
      <c r="D66" s="21" t="s">
        <v>1</v>
      </c>
      <c r="E66" s="100"/>
      <c r="F66" s="97"/>
      <c r="G66" s="97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>
        <v>7.26</v>
      </c>
      <c r="U66" s="42">
        <v>202.2</v>
      </c>
      <c r="V66" s="42">
        <v>301.37</v>
      </c>
      <c r="W66" s="42">
        <v>317.45</v>
      </c>
      <c r="X66" s="42">
        <v>443.68</v>
      </c>
      <c r="Y66" s="42">
        <v>463.09</v>
      </c>
      <c r="Z66" s="42">
        <v>131.21</v>
      </c>
      <c r="AA66" s="42">
        <v>73.56</v>
      </c>
      <c r="AB66" s="42">
        <v>295.69</v>
      </c>
      <c r="AC66" s="42">
        <v>335.54</v>
      </c>
      <c r="AD66" s="42">
        <v>234.55</v>
      </c>
      <c r="AE66" s="42">
        <v>213.58</v>
      </c>
      <c r="AF66" s="42">
        <v>350.07</v>
      </c>
      <c r="AG66" s="42">
        <v>409.73</v>
      </c>
      <c r="AH66">
        <v>193.74</v>
      </c>
      <c r="AI66">
        <v>249.88</v>
      </c>
      <c r="AJ66">
        <v>326.32</v>
      </c>
      <c r="AK66">
        <v>317.44</v>
      </c>
      <c r="AL66">
        <v>150.44999999999999</v>
      </c>
      <c r="AM66">
        <v>152.34</v>
      </c>
      <c r="AN66">
        <v>326.16000000000003</v>
      </c>
      <c r="AO66">
        <v>551.54</v>
      </c>
      <c r="AP66">
        <v>577.79</v>
      </c>
      <c r="AQ66">
        <v>754.12</v>
      </c>
      <c r="AR66">
        <v>828.76</v>
      </c>
      <c r="AS66">
        <v>899.11</v>
      </c>
      <c r="AT66">
        <v>955.61</v>
      </c>
      <c r="AU66">
        <v>856.07</v>
      </c>
      <c r="AV66">
        <v>948.92</v>
      </c>
      <c r="BF66" s="18"/>
      <c r="BG66" s="19"/>
    </row>
    <row r="67" spans="1:59" ht="15.75" customHeight="1">
      <c r="A67" s="86">
        <v>28</v>
      </c>
      <c r="B67" s="83" t="s">
        <v>63</v>
      </c>
      <c r="C67" s="89" t="s">
        <v>64</v>
      </c>
      <c r="D67" s="35" t="s">
        <v>15</v>
      </c>
      <c r="E67" s="98" t="s">
        <v>16</v>
      </c>
      <c r="F67" s="95">
        <v>0</v>
      </c>
      <c r="G67" s="95">
        <v>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15"/>
      <c r="BG67" s="16"/>
    </row>
    <row r="68" spans="1:59">
      <c r="A68" s="87"/>
      <c r="B68" s="84"/>
      <c r="C68" s="90"/>
      <c r="D68" s="20" t="s">
        <v>17</v>
      </c>
      <c r="E68" s="99"/>
      <c r="F68" s="96"/>
      <c r="G68" s="96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12"/>
      <c r="BG68" s="17"/>
    </row>
    <row r="69" spans="1:59" ht="16.5" thickBot="1">
      <c r="A69" s="88"/>
      <c r="B69" s="85"/>
      <c r="C69" s="91"/>
      <c r="D69" s="21" t="s">
        <v>1</v>
      </c>
      <c r="E69" s="100"/>
      <c r="F69" s="97"/>
      <c r="G69" s="97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>
        <v>1</v>
      </c>
      <c r="U69" s="42">
        <v>10</v>
      </c>
      <c r="V69" s="42">
        <v>13</v>
      </c>
      <c r="W69" s="42">
        <v>11</v>
      </c>
      <c r="X69" s="42">
        <v>12</v>
      </c>
      <c r="Y69" s="42">
        <v>11</v>
      </c>
      <c r="Z69" s="42"/>
      <c r="AA69" s="42">
        <v>8</v>
      </c>
      <c r="AB69" s="42">
        <v>13</v>
      </c>
      <c r="AC69" s="42">
        <v>6</v>
      </c>
      <c r="AD69" s="42">
        <v>1</v>
      </c>
      <c r="AE69" s="42">
        <v>13</v>
      </c>
      <c r="AF69" s="42">
        <v>12</v>
      </c>
      <c r="AG69" s="42">
        <v>3</v>
      </c>
      <c r="AH69" s="42">
        <v>4</v>
      </c>
      <c r="AI69" s="42">
        <v>11</v>
      </c>
      <c r="AJ69" s="42">
        <v>3</v>
      </c>
      <c r="AK69" s="42">
        <v>6</v>
      </c>
      <c r="AL69" s="42">
        <v>4</v>
      </c>
      <c r="AM69" s="42">
        <v>2</v>
      </c>
      <c r="AN69" s="42">
        <v>1</v>
      </c>
      <c r="AO69" s="42">
        <v>8</v>
      </c>
      <c r="AP69" s="42">
        <v>12</v>
      </c>
      <c r="AQ69" s="42">
        <v>22</v>
      </c>
      <c r="AR69" s="42">
        <v>12</v>
      </c>
      <c r="AS69" s="42">
        <v>21</v>
      </c>
      <c r="AT69" s="42">
        <v>20</v>
      </c>
      <c r="AU69" s="42">
        <v>13</v>
      </c>
      <c r="AV69" s="42">
        <v>15</v>
      </c>
      <c r="AW69" s="42"/>
      <c r="AX69" s="42"/>
      <c r="AY69" s="42"/>
      <c r="AZ69" s="42"/>
      <c r="BA69" s="42"/>
      <c r="BB69" s="42"/>
      <c r="BC69" s="42"/>
      <c r="BD69" s="42"/>
      <c r="BE69" s="42"/>
      <c r="BF69" s="18"/>
      <c r="BG69" s="19"/>
    </row>
    <row r="70" spans="1:59">
      <c r="A70" s="86">
        <v>29</v>
      </c>
      <c r="B70" s="83" t="s">
        <v>65</v>
      </c>
      <c r="C70" s="89" t="s">
        <v>66</v>
      </c>
      <c r="D70" s="35" t="s">
        <v>15</v>
      </c>
      <c r="E70" s="98" t="s">
        <v>16</v>
      </c>
      <c r="F70" s="95"/>
      <c r="G70" s="95"/>
      <c r="H70" s="15">
        <v>7</v>
      </c>
      <c r="I70" s="15">
        <v>12</v>
      </c>
      <c r="J70" s="15">
        <v>15</v>
      </c>
      <c r="K70" s="15">
        <v>15</v>
      </c>
      <c r="L70" s="15">
        <v>14</v>
      </c>
      <c r="M70" s="15">
        <v>6</v>
      </c>
      <c r="N70" s="15">
        <v>11</v>
      </c>
      <c r="O70" s="15">
        <v>5</v>
      </c>
      <c r="P70" s="15">
        <v>7</v>
      </c>
      <c r="Q70" s="15">
        <v>7</v>
      </c>
      <c r="R70" s="15">
        <v>8</v>
      </c>
      <c r="S70" s="15">
        <v>9</v>
      </c>
      <c r="T70" s="15">
        <v>9</v>
      </c>
      <c r="U70" s="15">
        <v>23</v>
      </c>
      <c r="V70" s="15">
        <v>27</v>
      </c>
      <c r="W70" s="15">
        <v>18</v>
      </c>
      <c r="X70" s="15">
        <v>16</v>
      </c>
      <c r="Y70" s="15">
        <v>19</v>
      </c>
      <c r="Z70" s="15">
        <v>17</v>
      </c>
      <c r="AA70" s="15">
        <v>13</v>
      </c>
      <c r="AB70" s="15">
        <v>24</v>
      </c>
      <c r="AC70" s="15">
        <v>23</v>
      </c>
      <c r="AD70" s="15">
        <v>14</v>
      </c>
      <c r="AE70" s="15">
        <v>14</v>
      </c>
      <c r="AF70" s="15">
        <v>21</v>
      </c>
      <c r="AG70" s="15">
        <v>20</v>
      </c>
      <c r="AH70" s="15">
        <v>12</v>
      </c>
      <c r="AI70" s="15">
        <v>18</v>
      </c>
      <c r="AJ70" s="15">
        <v>23</v>
      </c>
      <c r="AK70" s="15">
        <v>25</v>
      </c>
      <c r="AL70" s="15">
        <v>12</v>
      </c>
      <c r="AM70" s="15">
        <v>20</v>
      </c>
      <c r="AN70" s="15">
        <v>14</v>
      </c>
      <c r="AO70" s="15">
        <v>19</v>
      </c>
      <c r="AP70" s="15">
        <v>26</v>
      </c>
      <c r="AQ70" s="15">
        <v>19</v>
      </c>
      <c r="AR70" s="15">
        <v>13</v>
      </c>
      <c r="AS70" s="15">
        <v>22</v>
      </c>
      <c r="AT70" s="15">
        <v>22</v>
      </c>
      <c r="AU70" s="15">
        <v>33</v>
      </c>
      <c r="AV70" s="15">
        <v>18</v>
      </c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6"/>
    </row>
    <row r="71" spans="1:59">
      <c r="A71" s="87"/>
      <c r="B71" s="84"/>
      <c r="C71" s="90"/>
      <c r="D71" s="20" t="s">
        <v>17</v>
      </c>
      <c r="E71" s="99"/>
      <c r="F71" s="96"/>
      <c r="G71" s="96"/>
      <c r="H71" s="12">
        <v>32</v>
      </c>
      <c r="I71" s="12">
        <v>41</v>
      </c>
      <c r="J71" s="12">
        <v>49</v>
      </c>
      <c r="K71" s="12">
        <v>26</v>
      </c>
      <c r="L71" s="12">
        <v>46</v>
      </c>
      <c r="M71" s="12">
        <v>43</v>
      </c>
      <c r="N71" s="12">
        <v>28</v>
      </c>
      <c r="O71" s="12">
        <v>33</v>
      </c>
      <c r="P71" s="12">
        <v>32</v>
      </c>
      <c r="Q71" s="12">
        <v>40</v>
      </c>
      <c r="R71" s="12">
        <v>42</v>
      </c>
      <c r="S71" s="12">
        <v>46</v>
      </c>
      <c r="T71" s="12">
        <v>40</v>
      </c>
      <c r="U71" s="12">
        <v>26</v>
      </c>
      <c r="V71" s="12">
        <v>29</v>
      </c>
      <c r="W71" s="12">
        <v>22</v>
      </c>
      <c r="X71" s="12">
        <v>35</v>
      </c>
      <c r="Y71" s="12">
        <v>27</v>
      </c>
      <c r="Z71" s="12">
        <v>28</v>
      </c>
      <c r="AA71" s="12">
        <v>30</v>
      </c>
      <c r="AB71" s="12">
        <v>27</v>
      </c>
      <c r="AC71" s="12">
        <v>30</v>
      </c>
      <c r="AD71" s="26">
        <v>32</v>
      </c>
      <c r="AE71" s="26">
        <v>36</v>
      </c>
      <c r="AF71" s="26">
        <v>24</v>
      </c>
      <c r="AG71" s="26">
        <v>35</v>
      </c>
      <c r="AH71" s="26">
        <v>29</v>
      </c>
      <c r="AI71" s="26">
        <v>42</v>
      </c>
      <c r="AJ71" s="26">
        <v>28</v>
      </c>
      <c r="AK71" s="26">
        <v>34</v>
      </c>
      <c r="AL71" s="26">
        <v>41</v>
      </c>
      <c r="AM71" s="26">
        <v>31</v>
      </c>
      <c r="AN71" s="26">
        <v>40</v>
      </c>
      <c r="AO71" s="26">
        <v>35</v>
      </c>
      <c r="AP71" s="26">
        <v>37</v>
      </c>
      <c r="AQ71" s="26">
        <v>23</v>
      </c>
      <c r="AR71" s="26">
        <v>34</v>
      </c>
      <c r="AS71" s="26">
        <v>28</v>
      </c>
      <c r="AT71" s="26">
        <v>35</v>
      </c>
      <c r="AU71" s="26">
        <v>37</v>
      </c>
      <c r="AV71" s="26">
        <v>42</v>
      </c>
      <c r="AW71" s="26"/>
      <c r="AX71" s="26"/>
      <c r="AY71" s="26"/>
      <c r="AZ71" s="26"/>
      <c r="BA71" s="26"/>
      <c r="BB71" s="26"/>
      <c r="BC71" s="26"/>
      <c r="BD71" s="26"/>
      <c r="BE71" s="26"/>
      <c r="BF71" s="12"/>
      <c r="BG71" s="17"/>
    </row>
    <row r="72" spans="1:59" ht="16.5" thickBot="1">
      <c r="A72" s="88"/>
      <c r="B72" s="85"/>
      <c r="C72" s="91"/>
      <c r="D72" s="21" t="s">
        <v>1</v>
      </c>
      <c r="E72" s="100"/>
      <c r="F72" s="97"/>
      <c r="G72" s="97"/>
      <c r="H72" s="18">
        <v>39</v>
      </c>
      <c r="I72" s="18">
        <v>53</v>
      </c>
      <c r="J72" s="18">
        <v>64</v>
      </c>
      <c r="K72" s="18">
        <v>41</v>
      </c>
      <c r="L72" s="18">
        <v>60</v>
      </c>
      <c r="M72" s="18">
        <v>49</v>
      </c>
      <c r="N72" s="18">
        <v>39</v>
      </c>
      <c r="O72" s="18">
        <v>38</v>
      </c>
      <c r="P72" s="18">
        <v>39</v>
      </c>
      <c r="Q72" s="18">
        <v>47</v>
      </c>
      <c r="R72" s="18">
        <v>50</v>
      </c>
      <c r="S72" s="18">
        <v>55</v>
      </c>
      <c r="T72" s="18">
        <v>49</v>
      </c>
      <c r="U72" s="18">
        <v>49</v>
      </c>
      <c r="V72" s="18">
        <v>56</v>
      </c>
      <c r="W72" s="18">
        <v>40</v>
      </c>
      <c r="X72" s="18">
        <v>51</v>
      </c>
      <c r="Y72" s="18">
        <v>46</v>
      </c>
      <c r="Z72" s="18">
        <v>45</v>
      </c>
      <c r="AA72" s="18">
        <v>43</v>
      </c>
      <c r="AB72" s="18">
        <v>51</v>
      </c>
      <c r="AC72" s="18">
        <v>53</v>
      </c>
      <c r="AD72" s="42">
        <v>46</v>
      </c>
      <c r="AE72" s="42">
        <v>50</v>
      </c>
      <c r="AF72" s="42">
        <v>45</v>
      </c>
      <c r="AG72" s="42">
        <v>55</v>
      </c>
      <c r="AH72" s="42">
        <v>41</v>
      </c>
      <c r="AI72" s="42">
        <v>60</v>
      </c>
      <c r="AJ72" s="42">
        <v>51</v>
      </c>
      <c r="AK72" s="42">
        <v>59</v>
      </c>
      <c r="AL72" s="42">
        <v>53</v>
      </c>
      <c r="AM72" s="42">
        <v>51</v>
      </c>
      <c r="AN72" s="42">
        <v>54</v>
      </c>
      <c r="AO72" s="42">
        <v>54</v>
      </c>
      <c r="AP72" s="42">
        <v>63</v>
      </c>
      <c r="AQ72" s="42">
        <v>42</v>
      </c>
      <c r="AR72" s="42">
        <v>47</v>
      </c>
      <c r="AS72" s="42">
        <v>50</v>
      </c>
      <c r="AT72" s="42">
        <v>57</v>
      </c>
      <c r="AU72" s="42">
        <v>70</v>
      </c>
      <c r="AV72" s="42">
        <v>60</v>
      </c>
      <c r="AW72" s="42"/>
      <c r="AX72" s="42"/>
      <c r="AY72" s="42"/>
      <c r="AZ72" s="42"/>
      <c r="BA72" s="42"/>
      <c r="BB72" s="42"/>
      <c r="BC72" s="42"/>
      <c r="BD72" s="42"/>
      <c r="BE72" s="42"/>
      <c r="BF72" s="18"/>
      <c r="BG72" s="19"/>
    </row>
    <row r="73" spans="1:59" ht="15.75" customHeight="1">
      <c r="A73" s="86">
        <v>30</v>
      </c>
      <c r="B73" s="83" t="s">
        <v>67</v>
      </c>
      <c r="C73" s="89" t="s">
        <v>68</v>
      </c>
      <c r="D73" s="35" t="s">
        <v>15</v>
      </c>
      <c r="E73" s="98" t="s">
        <v>16</v>
      </c>
      <c r="F73" s="95"/>
      <c r="G73" s="95"/>
      <c r="H73" s="38">
        <v>0.52</v>
      </c>
      <c r="I73" s="38">
        <v>0.48699999999999999</v>
      </c>
      <c r="J73" s="38">
        <v>0.59699999999999998</v>
      </c>
      <c r="K73" s="38">
        <v>0.58799999999999997</v>
      </c>
      <c r="L73" s="38">
        <v>0.57799999999999996</v>
      </c>
      <c r="M73" s="38">
        <v>0.53800000000000003</v>
      </c>
      <c r="N73" s="38">
        <v>0.55100000000000005</v>
      </c>
      <c r="O73" s="38">
        <v>0.55100000000000005</v>
      </c>
      <c r="P73" s="38">
        <v>0.62</v>
      </c>
      <c r="Q73" s="38">
        <v>0.65600000000000003</v>
      </c>
      <c r="R73" s="38">
        <v>0.63100000000000001</v>
      </c>
      <c r="S73" s="38">
        <v>0.64600000000000002</v>
      </c>
      <c r="T73" s="38">
        <v>0.70699999999999996</v>
      </c>
      <c r="U73" s="38">
        <v>0.54200000000000004</v>
      </c>
      <c r="V73" s="38">
        <v>0.47799999999999998</v>
      </c>
      <c r="W73" s="38">
        <v>0.433</v>
      </c>
      <c r="X73" s="38">
        <v>0.48599999999999999</v>
      </c>
      <c r="Y73" s="38">
        <v>0.55900000000000005</v>
      </c>
      <c r="Z73" s="38">
        <v>0.56299999999999994</v>
      </c>
      <c r="AA73" s="38">
        <v>0.57299999999999995</v>
      </c>
      <c r="AB73" s="38">
        <v>0.53600000000000003</v>
      </c>
      <c r="AC73" s="38">
        <v>0.54500000000000004</v>
      </c>
      <c r="AD73" s="38">
        <v>0.54500000000000004</v>
      </c>
      <c r="AE73" s="38">
        <v>0.51600000000000001</v>
      </c>
      <c r="AF73" s="38">
        <v>0.5</v>
      </c>
      <c r="AG73" s="38">
        <v>0.49299999999999999</v>
      </c>
      <c r="AH73" s="38">
        <v>0.59299999999999997</v>
      </c>
      <c r="AI73" s="38">
        <v>0.57499999999999996</v>
      </c>
      <c r="AJ73" s="38">
        <v>0.57899999999999996</v>
      </c>
      <c r="AK73" s="38">
        <v>0.60499999999999998</v>
      </c>
      <c r="AL73" s="38">
        <v>0.56599999999999995</v>
      </c>
      <c r="AM73" s="38">
        <v>0.56599999999999995</v>
      </c>
      <c r="AN73" s="38">
        <v>0.51900000000000002</v>
      </c>
      <c r="AO73" s="38">
        <v>0.51800000000000002</v>
      </c>
      <c r="AP73" s="38">
        <v>0.53800000000000003</v>
      </c>
      <c r="AQ73" s="38">
        <v>0.55800000000000005</v>
      </c>
      <c r="AR73" s="38">
        <v>0.60799999999999998</v>
      </c>
      <c r="AS73" s="38">
        <v>0.54800000000000004</v>
      </c>
      <c r="AT73" s="38">
        <v>0.56000000000000005</v>
      </c>
      <c r="AU73" s="38">
        <v>0.52200000000000002</v>
      </c>
      <c r="AV73" s="38">
        <v>0.52900000000000003</v>
      </c>
      <c r="AW73" s="38"/>
      <c r="AX73" s="38"/>
      <c r="AY73" s="38"/>
      <c r="AZ73" s="38"/>
      <c r="BA73" s="38"/>
      <c r="BB73" s="38"/>
      <c r="BC73" s="38"/>
      <c r="BD73" s="38"/>
      <c r="BE73" s="38"/>
      <c r="BF73" s="15"/>
      <c r="BG73" s="16"/>
    </row>
    <row r="74" spans="1:59">
      <c r="A74" s="87"/>
      <c r="B74" s="84"/>
      <c r="C74" s="90"/>
      <c r="D74" s="20" t="s">
        <v>17</v>
      </c>
      <c r="E74" s="99"/>
      <c r="F74" s="96"/>
      <c r="G74" s="96"/>
      <c r="H74" s="22">
        <v>0.38900000000000001</v>
      </c>
      <c r="I74" s="22">
        <v>0.41399999999999998</v>
      </c>
      <c r="J74" s="22">
        <v>0.48599999999999999</v>
      </c>
      <c r="K74" s="22">
        <v>0.49299999999999999</v>
      </c>
      <c r="L74" s="22">
        <v>0.42499999999999999</v>
      </c>
      <c r="M74" s="22">
        <v>0.32800000000000001</v>
      </c>
      <c r="N74" s="22">
        <v>0.435</v>
      </c>
      <c r="O74" s="22">
        <v>0.46899999999999997</v>
      </c>
      <c r="P74" s="22">
        <v>0.48299999999999998</v>
      </c>
      <c r="Q74" s="22">
        <v>0.5</v>
      </c>
      <c r="R74" s="22">
        <v>0.44400000000000001</v>
      </c>
      <c r="S74" s="22">
        <v>0.443</v>
      </c>
      <c r="T74" s="22">
        <v>0.48</v>
      </c>
      <c r="U74" s="22">
        <v>0.47099999999999997</v>
      </c>
      <c r="V74" s="22">
        <v>0.45500000000000002</v>
      </c>
      <c r="W74" s="22">
        <v>0.39700000000000002</v>
      </c>
      <c r="X74" s="22">
        <v>0.44400000000000001</v>
      </c>
      <c r="Y74" s="22">
        <v>0.40699999999999997</v>
      </c>
      <c r="Z74" s="22">
        <v>0.46600000000000003</v>
      </c>
      <c r="AA74" s="22">
        <v>0.38400000000000001</v>
      </c>
      <c r="AB74" s="22">
        <v>0.44600000000000001</v>
      </c>
      <c r="AC74" s="22">
        <v>0.33300000000000002</v>
      </c>
      <c r="AD74" s="29">
        <v>0.38700000000000001</v>
      </c>
      <c r="AE74" s="29">
        <v>0.377</v>
      </c>
      <c r="AF74" s="29">
        <v>0.41699999999999998</v>
      </c>
      <c r="AG74" s="29">
        <v>0.35399999999999998</v>
      </c>
      <c r="AH74" s="29">
        <v>0.39500000000000002</v>
      </c>
      <c r="AI74" s="29">
        <v>0.379</v>
      </c>
      <c r="AJ74" s="29">
        <v>0.42499999999999999</v>
      </c>
      <c r="AK74" s="29">
        <v>0.438</v>
      </c>
      <c r="AL74" s="29">
        <v>0.40500000000000003</v>
      </c>
      <c r="AM74" s="29">
        <v>0.377</v>
      </c>
      <c r="AN74" s="29">
        <v>0.438</v>
      </c>
      <c r="AO74" s="29">
        <v>0.49399999999999999</v>
      </c>
      <c r="AP74" s="29">
        <v>0.41699999999999998</v>
      </c>
      <c r="AQ74" s="29">
        <v>0.47099999999999997</v>
      </c>
      <c r="AR74" s="29">
        <v>0.45500000000000002</v>
      </c>
      <c r="AS74" s="29">
        <v>0.47599999999999998</v>
      </c>
      <c r="AT74" s="29">
        <v>0.38800000000000001</v>
      </c>
      <c r="AU74" s="29">
        <v>0.42399999999999999</v>
      </c>
      <c r="AV74" s="29">
        <v>0.47699999999999998</v>
      </c>
      <c r="AW74" s="29"/>
      <c r="AX74" s="29"/>
      <c r="AY74" s="29"/>
      <c r="AZ74" s="29"/>
      <c r="BA74" s="29"/>
      <c r="BB74" s="29"/>
      <c r="BC74" s="29"/>
      <c r="BD74" s="29"/>
      <c r="BE74" s="29"/>
      <c r="BF74" s="12"/>
      <c r="BG74" s="17"/>
    </row>
    <row r="75" spans="1:59" ht="16.5" thickBot="1">
      <c r="A75" s="88"/>
      <c r="B75" s="85"/>
      <c r="C75" s="91"/>
      <c r="D75" s="21" t="s">
        <v>1</v>
      </c>
      <c r="E75" s="100"/>
      <c r="F75" s="97"/>
      <c r="G75" s="97"/>
      <c r="H75" s="24">
        <v>0.46500000000000002</v>
      </c>
      <c r="I75" s="24">
        <v>0.45200000000000001</v>
      </c>
      <c r="J75" s="24">
        <v>0.54400000000000004</v>
      </c>
      <c r="K75" s="24">
        <v>0.54400000000000004</v>
      </c>
      <c r="L75" s="24">
        <v>0.50900000000000001</v>
      </c>
      <c r="M75" s="24">
        <v>0.44400000000000001</v>
      </c>
      <c r="N75" s="24">
        <v>0.5</v>
      </c>
      <c r="O75" s="24">
        <v>0.51100000000000001</v>
      </c>
      <c r="P75" s="24">
        <v>0.55700000000000005</v>
      </c>
      <c r="Q75" s="24">
        <v>0.57699999999999996</v>
      </c>
      <c r="R75" s="24">
        <v>0.53900000000000003</v>
      </c>
      <c r="S75" s="24">
        <v>0.53500000000000003</v>
      </c>
      <c r="T75" s="24">
        <v>0.60199999999999998</v>
      </c>
      <c r="U75" s="24">
        <v>0.50900000000000001</v>
      </c>
      <c r="V75" s="24">
        <v>0.46700000000000003</v>
      </c>
      <c r="W75" s="24">
        <v>0.41499999999999998</v>
      </c>
      <c r="X75" s="24">
        <v>0.46700000000000003</v>
      </c>
      <c r="Y75" s="24">
        <v>0.48799999999999999</v>
      </c>
      <c r="Z75" s="24">
        <v>0.51400000000000001</v>
      </c>
      <c r="AA75" s="24">
        <v>0.48</v>
      </c>
      <c r="AB75" s="24">
        <v>0.49</v>
      </c>
      <c r="AC75" s="24">
        <v>0.437</v>
      </c>
      <c r="AD75" s="39">
        <v>0.46100000000000002</v>
      </c>
      <c r="AE75" s="39">
        <v>0.44</v>
      </c>
      <c r="AF75" s="39">
        <v>0.45800000000000002</v>
      </c>
      <c r="AG75" s="39">
        <v>0.41799999999999998</v>
      </c>
      <c r="AH75" s="39">
        <v>0.47899999999999998</v>
      </c>
      <c r="AI75" s="39">
        <v>0.46899999999999997</v>
      </c>
      <c r="AJ75" s="39">
        <v>0.503</v>
      </c>
      <c r="AK75" s="39">
        <v>0.52600000000000002</v>
      </c>
      <c r="AL75" s="39">
        <v>0.49</v>
      </c>
      <c r="AM75" s="39">
        <v>0.47099999999999997</v>
      </c>
      <c r="AN75" s="39">
        <v>0.47799999999999998</v>
      </c>
      <c r="AO75" s="39">
        <v>0.50600000000000001</v>
      </c>
      <c r="AP75" s="39">
        <v>0.48</v>
      </c>
      <c r="AQ75" s="39">
        <v>0.51900000000000002</v>
      </c>
      <c r="AR75" s="39">
        <v>0.53200000000000003</v>
      </c>
      <c r="AS75" s="39">
        <v>0.51200000000000001</v>
      </c>
      <c r="AT75" s="39">
        <v>0.47599999999999998</v>
      </c>
      <c r="AU75" s="39">
        <v>0.47299999999999998</v>
      </c>
      <c r="AV75" s="39">
        <v>0.503</v>
      </c>
      <c r="AW75" s="39"/>
      <c r="AX75" s="39"/>
      <c r="AY75" s="39"/>
      <c r="AZ75" s="39"/>
      <c r="BA75" s="39"/>
      <c r="BB75" s="39"/>
      <c r="BC75" s="39"/>
      <c r="BD75" s="39"/>
      <c r="BE75" s="39"/>
      <c r="BF75" s="18"/>
      <c r="BG75" s="19"/>
    </row>
    <row r="76" spans="1:59" ht="15.75" customHeight="1">
      <c r="A76" s="86">
        <v>31</v>
      </c>
      <c r="B76" s="83" t="s">
        <v>69</v>
      </c>
      <c r="C76" s="89" t="s">
        <v>70</v>
      </c>
      <c r="D76" s="35" t="s">
        <v>15</v>
      </c>
      <c r="E76" s="98" t="s">
        <v>16</v>
      </c>
      <c r="F76" s="95"/>
      <c r="G76" s="95"/>
      <c r="H76" s="38">
        <v>0.13300000000000001</v>
      </c>
      <c r="I76" s="38">
        <v>9.1999999999999998E-2</v>
      </c>
      <c r="J76" s="38">
        <v>9.0999999999999998E-2</v>
      </c>
      <c r="K76" s="38">
        <v>7.4999999999999997E-2</v>
      </c>
      <c r="L76" s="38">
        <v>0.111</v>
      </c>
      <c r="M76" s="38">
        <v>0.125</v>
      </c>
      <c r="N76" s="38">
        <v>0.16700000000000001</v>
      </c>
      <c r="O76" s="38">
        <v>0.13</v>
      </c>
      <c r="P76" s="38">
        <v>9.9000000000000005E-2</v>
      </c>
      <c r="Q76" s="38">
        <v>9.4E-2</v>
      </c>
      <c r="R76" s="38">
        <v>0.108</v>
      </c>
      <c r="S76" s="38">
        <v>0.123</v>
      </c>
      <c r="T76" s="38">
        <v>0.121</v>
      </c>
      <c r="U76" s="38">
        <v>0.153</v>
      </c>
      <c r="V76" s="38">
        <v>0.159</v>
      </c>
      <c r="W76" s="38">
        <v>0.16400000000000001</v>
      </c>
      <c r="X76" s="38">
        <v>0.125</v>
      </c>
      <c r="Y76" s="38">
        <v>0.13200000000000001</v>
      </c>
      <c r="Z76" s="38">
        <v>9.9000000000000005E-2</v>
      </c>
      <c r="AA76" s="38">
        <v>0.107</v>
      </c>
      <c r="AB76" s="38">
        <v>0.10100000000000001</v>
      </c>
      <c r="AC76" s="38">
        <v>0.13600000000000001</v>
      </c>
      <c r="AD76" s="38">
        <v>0.106</v>
      </c>
      <c r="AE76" s="38">
        <v>0.109</v>
      </c>
      <c r="AF76" s="38">
        <v>0.114</v>
      </c>
      <c r="AG76" s="38">
        <v>0.11899999999999999</v>
      </c>
      <c r="AH76" s="38">
        <v>0.11899999999999999</v>
      </c>
      <c r="AI76" s="38">
        <v>0.13700000000000001</v>
      </c>
      <c r="AJ76" s="38">
        <v>0.11799999999999999</v>
      </c>
      <c r="AK76" s="38">
        <v>8.5999999999999993E-2</v>
      </c>
      <c r="AL76" s="38">
        <v>9.6000000000000002E-2</v>
      </c>
      <c r="AM76" s="38">
        <v>7.9000000000000001E-2</v>
      </c>
      <c r="AN76" s="38">
        <v>9.0999999999999998E-2</v>
      </c>
      <c r="AO76" s="38">
        <v>4.8000000000000001E-2</v>
      </c>
      <c r="AP76" s="38">
        <v>7.6999999999999999E-2</v>
      </c>
      <c r="AQ76" s="38">
        <v>8.1000000000000003E-2</v>
      </c>
      <c r="AR76" s="38">
        <v>3.7999999999999999E-2</v>
      </c>
      <c r="AS76" s="38">
        <v>7.0999999999999994E-2</v>
      </c>
      <c r="AT76" s="38">
        <v>9.5000000000000001E-2</v>
      </c>
      <c r="AU76" s="38">
        <v>0.1</v>
      </c>
      <c r="AV76" s="38">
        <v>0.10299999999999999</v>
      </c>
      <c r="AW76" s="38"/>
      <c r="AX76" s="38"/>
      <c r="AY76" s="38"/>
      <c r="AZ76" s="38"/>
      <c r="BA76" s="38"/>
      <c r="BB76" s="38"/>
      <c r="BC76" s="38"/>
      <c r="BD76" s="38"/>
      <c r="BE76" s="38"/>
      <c r="BF76" s="15"/>
      <c r="BG76" s="16"/>
    </row>
    <row r="77" spans="1:59">
      <c r="A77" s="87"/>
      <c r="B77" s="84"/>
      <c r="C77" s="90"/>
      <c r="D77" s="20" t="s">
        <v>17</v>
      </c>
      <c r="E77" s="99"/>
      <c r="F77" s="96"/>
      <c r="G77" s="96"/>
      <c r="H77" s="22">
        <v>0.24099999999999999</v>
      </c>
      <c r="I77" s="22">
        <v>0.214</v>
      </c>
      <c r="J77" s="22">
        <v>0.20799999999999999</v>
      </c>
      <c r="K77" s="22">
        <v>0.159</v>
      </c>
      <c r="L77" s="22">
        <v>0.219</v>
      </c>
      <c r="M77" s="22">
        <v>0.25</v>
      </c>
      <c r="N77" s="22">
        <v>0.17699999999999999</v>
      </c>
      <c r="O77" s="22">
        <v>0.188</v>
      </c>
      <c r="P77" s="22">
        <v>0.2</v>
      </c>
      <c r="Q77" s="22">
        <v>0.19700000000000001</v>
      </c>
      <c r="R77" s="22">
        <v>0.27</v>
      </c>
      <c r="S77" s="22">
        <v>0.20300000000000001</v>
      </c>
      <c r="T77" s="22">
        <v>0.22</v>
      </c>
      <c r="U77" s="22">
        <v>0.216</v>
      </c>
      <c r="V77" s="22">
        <v>0.182</v>
      </c>
      <c r="W77" s="22">
        <v>0.17499999999999999</v>
      </c>
      <c r="X77" s="22">
        <v>0.20599999999999999</v>
      </c>
      <c r="Y77" s="22">
        <v>0.186</v>
      </c>
      <c r="Z77" s="22">
        <v>0.17799999999999999</v>
      </c>
      <c r="AA77" s="22">
        <v>0.151</v>
      </c>
      <c r="AB77" s="22">
        <v>0.122</v>
      </c>
      <c r="AC77" s="22">
        <v>0.217</v>
      </c>
      <c r="AD77" s="29">
        <v>0.14699999999999999</v>
      </c>
      <c r="AE77" s="29">
        <v>0.13</v>
      </c>
      <c r="AF77" s="29">
        <v>0.125</v>
      </c>
      <c r="AG77" s="29">
        <v>0.127</v>
      </c>
      <c r="AH77" s="29">
        <v>9.9000000000000005E-2</v>
      </c>
      <c r="AI77" s="29">
        <v>0.13800000000000001</v>
      </c>
      <c r="AJ77" s="29">
        <v>0.123</v>
      </c>
      <c r="AK77" s="29">
        <v>0.151</v>
      </c>
      <c r="AL77" s="29">
        <v>0.13500000000000001</v>
      </c>
      <c r="AM77" s="29">
        <v>0.19500000000000001</v>
      </c>
      <c r="AN77" s="29">
        <v>0.2</v>
      </c>
      <c r="AO77" s="29">
        <v>0.14099999999999999</v>
      </c>
      <c r="AP77" s="29">
        <v>0.17899999999999999</v>
      </c>
      <c r="AQ77" s="29">
        <v>0.186</v>
      </c>
      <c r="AR77" s="29">
        <v>0.156</v>
      </c>
      <c r="AS77" s="29">
        <v>0.159</v>
      </c>
      <c r="AT77" s="29">
        <v>0.16300000000000001</v>
      </c>
      <c r="AU77" s="29">
        <v>0.19600000000000001</v>
      </c>
      <c r="AV77" s="29">
        <v>0.159</v>
      </c>
      <c r="AW77" s="29"/>
      <c r="AX77" s="29"/>
      <c r="AY77" s="29"/>
      <c r="AZ77" s="29"/>
      <c r="BA77" s="29"/>
      <c r="BB77" s="29"/>
      <c r="BC77" s="29"/>
      <c r="BD77" s="29"/>
      <c r="BE77" s="29"/>
      <c r="BF77" s="12"/>
      <c r="BG77" s="17"/>
    </row>
    <row r="78" spans="1:59" ht="16.5" thickBot="1">
      <c r="A78" s="88"/>
      <c r="B78" s="85"/>
      <c r="C78" s="91"/>
      <c r="D78" s="21" t="s">
        <v>1</v>
      </c>
      <c r="E78" s="100"/>
      <c r="F78" s="97"/>
      <c r="G78" s="97"/>
      <c r="H78" s="24">
        <v>0.17799999999999999</v>
      </c>
      <c r="I78" s="24">
        <v>0.151</v>
      </c>
      <c r="J78" s="24">
        <v>0.14799999999999999</v>
      </c>
      <c r="K78" s="24">
        <v>0.114</v>
      </c>
      <c r="L78" s="24">
        <v>0.16</v>
      </c>
      <c r="M78" s="24">
        <v>0.18099999999999999</v>
      </c>
      <c r="N78" s="24">
        <v>0.17100000000000001</v>
      </c>
      <c r="O78" s="24">
        <v>0.158</v>
      </c>
      <c r="P78" s="24">
        <v>0.14499999999999999</v>
      </c>
      <c r="Q78" s="24">
        <v>0.14599999999999999</v>
      </c>
      <c r="R78" s="24">
        <v>0.188</v>
      </c>
      <c r="S78" s="24">
        <v>0.16700000000000001</v>
      </c>
      <c r="T78" s="24">
        <v>0.16700000000000001</v>
      </c>
      <c r="U78" s="24">
        <v>0.182</v>
      </c>
      <c r="V78" s="24">
        <v>0.17</v>
      </c>
      <c r="W78" s="24">
        <v>0.16900000000000001</v>
      </c>
      <c r="X78" s="24">
        <v>0.16300000000000001</v>
      </c>
      <c r="Y78" s="24">
        <v>0.157</v>
      </c>
      <c r="Z78" s="24">
        <v>0.13900000000000001</v>
      </c>
      <c r="AA78" s="24">
        <v>0.128</v>
      </c>
      <c r="AB78" s="24">
        <v>0.112</v>
      </c>
      <c r="AC78" s="24">
        <v>0.17799999999999999</v>
      </c>
      <c r="AD78" s="39">
        <v>0.128</v>
      </c>
      <c r="AE78" s="39">
        <v>0.121</v>
      </c>
      <c r="AF78" s="39">
        <v>0.12</v>
      </c>
      <c r="AG78" s="39">
        <v>0.123</v>
      </c>
      <c r="AH78" s="39">
        <v>0.107</v>
      </c>
      <c r="AI78" s="39">
        <v>0.13800000000000001</v>
      </c>
      <c r="AJ78" s="39">
        <v>0.121</v>
      </c>
      <c r="AK78" s="39">
        <v>0.11700000000000001</v>
      </c>
      <c r="AL78" s="39">
        <v>0.115</v>
      </c>
      <c r="AM78" s="39">
        <v>0.13700000000000001</v>
      </c>
      <c r="AN78" s="39">
        <v>0.14599999999999999</v>
      </c>
      <c r="AO78" s="39">
        <v>9.5000000000000001E-2</v>
      </c>
      <c r="AP78" s="39">
        <v>0.126</v>
      </c>
      <c r="AQ78" s="39">
        <v>0.128</v>
      </c>
      <c r="AR78" s="39">
        <v>9.6000000000000002E-2</v>
      </c>
      <c r="AS78" s="39">
        <v>0.114</v>
      </c>
      <c r="AT78" s="39">
        <v>0.128</v>
      </c>
      <c r="AU78" s="39">
        <v>0.14799999999999999</v>
      </c>
      <c r="AV78" s="39">
        <v>0.13100000000000001</v>
      </c>
      <c r="AW78" s="39"/>
      <c r="AX78" s="39"/>
      <c r="AY78" s="39"/>
      <c r="AZ78" s="39"/>
      <c r="BA78" s="39"/>
      <c r="BB78" s="39"/>
      <c r="BC78" s="39"/>
      <c r="BD78" s="39"/>
      <c r="BE78" s="39"/>
      <c r="BF78" s="18"/>
      <c r="BG78" s="19"/>
    </row>
    <row r="79" spans="1:59">
      <c r="A79" s="86">
        <v>32</v>
      </c>
      <c r="B79" s="83" t="s">
        <v>71</v>
      </c>
      <c r="C79" s="89" t="s">
        <v>72</v>
      </c>
      <c r="D79" s="35" t="s">
        <v>15</v>
      </c>
      <c r="E79" s="98" t="s">
        <v>16</v>
      </c>
      <c r="F79" s="95"/>
      <c r="G79" s="95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15"/>
      <c r="BG79" s="16"/>
    </row>
    <row r="80" spans="1:59">
      <c r="A80" s="87"/>
      <c r="B80" s="84"/>
      <c r="C80" s="90"/>
      <c r="D80" s="20" t="s">
        <v>17</v>
      </c>
      <c r="E80" s="99"/>
      <c r="F80" s="96"/>
      <c r="G80" s="96"/>
      <c r="H80" s="12">
        <v>32</v>
      </c>
      <c r="I80" s="12">
        <v>29</v>
      </c>
      <c r="J80" s="12">
        <v>38</v>
      </c>
      <c r="K80" s="12">
        <v>48</v>
      </c>
      <c r="L80" s="12">
        <v>43</v>
      </c>
      <c r="M80" s="12">
        <v>38</v>
      </c>
      <c r="N80" s="12">
        <v>42</v>
      </c>
      <c r="O80" s="12">
        <v>44</v>
      </c>
      <c r="P80" s="12">
        <v>53</v>
      </c>
      <c r="Q80" s="12">
        <v>36</v>
      </c>
      <c r="R80" s="12">
        <v>38</v>
      </c>
      <c r="S80" s="12">
        <v>30</v>
      </c>
      <c r="T80" s="12">
        <v>43</v>
      </c>
      <c r="U80" s="12">
        <v>42</v>
      </c>
      <c r="V80" s="12">
        <v>47</v>
      </c>
      <c r="W80" s="12">
        <v>32</v>
      </c>
      <c r="X80" s="12">
        <v>34</v>
      </c>
      <c r="Y80" s="12">
        <v>63</v>
      </c>
      <c r="Z80" s="12">
        <v>46</v>
      </c>
      <c r="AA80" s="12">
        <v>39</v>
      </c>
      <c r="AB80" s="12">
        <v>37</v>
      </c>
      <c r="AC80" s="12">
        <v>26</v>
      </c>
      <c r="AD80" s="30">
        <v>21</v>
      </c>
      <c r="AE80" s="30">
        <v>38</v>
      </c>
      <c r="AF80" s="30">
        <v>36</v>
      </c>
      <c r="AG80" s="30">
        <v>36</v>
      </c>
      <c r="AH80" s="30">
        <v>19</v>
      </c>
      <c r="AI80" s="30">
        <v>41</v>
      </c>
      <c r="AJ80" s="30">
        <v>41</v>
      </c>
      <c r="AK80" s="30">
        <v>42</v>
      </c>
      <c r="AL80" s="30">
        <v>38</v>
      </c>
      <c r="AM80" s="30">
        <v>31</v>
      </c>
      <c r="AN80" s="30">
        <v>35</v>
      </c>
      <c r="AO80" s="30">
        <v>36</v>
      </c>
      <c r="AP80" s="30">
        <v>40</v>
      </c>
      <c r="AQ80" s="30">
        <v>24</v>
      </c>
      <c r="AR80" s="30">
        <v>26</v>
      </c>
      <c r="AS80" s="30">
        <v>21</v>
      </c>
      <c r="AT80" s="30">
        <v>32</v>
      </c>
      <c r="AU80" s="30">
        <v>32</v>
      </c>
      <c r="AV80" s="30">
        <v>24</v>
      </c>
      <c r="AW80" s="30"/>
      <c r="AX80" s="30"/>
      <c r="AY80" s="30"/>
      <c r="AZ80" s="30"/>
      <c r="BA80" s="30"/>
      <c r="BB80" s="30"/>
      <c r="BC80" s="30"/>
      <c r="BD80" s="30"/>
      <c r="BE80" s="30"/>
      <c r="BF80" s="12"/>
      <c r="BG80" s="17"/>
    </row>
    <row r="81" spans="1:59" ht="16.5" thickBot="1">
      <c r="A81" s="88"/>
      <c r="B81" s="85"/>
      <c r="C81" s="91"/>
      <c r="D81" s="21" t="s">
        <v>1</v>
      </c>
      <c r="E81" s="100"/>
      <c r="F81" s="97"/>
      <c r="G81" s="97"/>
      <c r="H81" s="18">
        <v>32</v>
      </c>
      <c r="I81" s="18">
        <v>29</v>
      </c>
      <c r="J81" s="18">
        <v>38</v>
      </c>
      <c r="K81" s="18">
        <v>48</v>
      </c>
      <c r="L81" s="18">
        <v>43</v>
      </c>
      <c r="M81" s="18">
        <v>38</v>
      </c>
      <c r="N81" s="18">
        <v>42</v>
      </c>
      <c r="O81" s="18">
        <v>44</v>
      </c>
      <c r="P81" s="18">
        <v>53</v>
      </c>
      <c r="Q81" s="18">
        <v>36</v>
      </c>
      <c r="R81" s="18">
        <v>38</v>
      </c>
      <c r="S81" s="18">
        <v>30</v>
      </c>
      <c r="T81" s="18">
        <v>43</v>
      </c>
      <c r="U81" s="18">
        <v>42</v>
      </c>
      <c r="V81" s="18">
        <v>47</v>
      </c>
      <c r="W81" s="18">
        <v>32</v>
      </c>
      <c r="X81" s="18">
        <v>34</v>
      </c>
      <c r="Y81" s="18">
        <v>63</v>
      </c>
      <c r="Z81" s="18">
        <v>46</v>
      </c>
      <c r="AA81" s="18">
        <v>39</v>
      </c>
      <c r="AB81" s="18">
        <v>37</v>
      </c>
      <c r="AC81" s="18">
        <v>26</v>
      </c>
      <c r="AD81" s="36">
        <v>21</v>
      </c>
      <c r="AE81" s="36">
        <v>38</v>
      </c>
      <c r="AF81" s="36">
        <v>36</v>
      </c>
      <c r="AG81" s="36">
        <v>36</v>
      </c>
      <c r="AH81" s="36">
        <v>19</v>
      </c>
      <c r="AI81" s="36">
        <v>41</v>
      </c>
      <c r="AJ81" s="36">
        <v>41</v>
      </c>
      <c r="AK81" s="36">
        <v>42</v>
      </c>
      <c r="AL81" s="36">
        <v>38</v>
      </c>
      <c r="AM81" s="36">
        <v>31</v>
      </c>
      <c r="AN81" s="36">
        <v>35</v>
      </c>
      <c r="AO81" s="36">
        <v>36</v>
      </c>
      <c r="AP81" s="36">
        <v>40</v>
      </c>
      <c r="AQ81" s="36">
        <v>24</v>
      </c>
      <c r="AR81" s="36">
        <v>26</v>
      </c>
      <c r="AS81" s="36">
        <v>21</v>
      </c>
      <c r="AT81" s="36">
        <v>32</v>
      </c>
      <c r="AU81" s="36">
        <v>32</v>
      </c>
      <c r="AV81" s="36">
        <v>24</v>
      </c>
      <c r="AW81" s="36"/>
      <c r="AX81" s="36"/>
      <c r="AY81" s="36"/>
      <c r="AZ81" s="36"/>
      <c r="BA81" s="36"/>
      <c r="BB81" s="36"/>
      <c r="BC81" s="36"/>
      <c r="BD81" s="36"/>
      <c r="BE81" s="36"/>
      <c r="BF81" s="18"/>
      <c r="BG81" s="19"/>
    </row>
    <row r="82" spans="1:59" ht="15.75" customHeight="1">
      <c r="A82" s="86">
        <v>33</v>
      </c>
      <c r="B82" s="83" t="s">
        <v>73</v>
      </c>
      <c r="C82" s="89" t="s">
        <v>74</v>
      </c>
      <c r="D82" s="35" t="s">
        <v>15</v>
      </c>
      <c r="E82" s="98" t="s">
        <v>16</v>
      </c>
      <c r="F82" s="95"/>
      <c r="G82" s="95"/>
      <c r="H82" s="48">
        <v>3.1030000000000002</v>
      </c>
      <c r="I82" s="48">
        <v>1.724</v>
      </c>
      <c r="J82" s="48">
        <v>1.379</v>
      </c>
      <c r="K82" s="48">
        <v>2.4129999999999998</v>
      </c>
      <c r="L82" s="48">
        <v>2.4129999999999998</v>
      </c>
      <c r="M82" s="48">
        <v>3.1030000000000002</v>
      </c>
      <c r="N82" s="48">
        <v>1.379</v>
      </c>
      <c r="O82" s="48">
        <v>2.758</v>
      </c>
      <c r="P82" s="48">
        <v>2.069</v>
      </c>
      <c r="Q82" s="48">
        <v>3.1030000000000002</v>
      </c>
      <c r="R82" s="48">
        <v>2.4129999999999998</v>
      </c>
      <c r="S82" s="48">
        <v>2.4129999999999998</v>
      </c>
      <c r="T82" s="48">
        <v>2.4129999999999998</v>
      </c>
      <c r="U82" s="48">
        <v>3.7919999999999998</v>
      </c>
      <c r="V82" s="48">
        <v>3.7919999999999998</v>
      </c>
      <c r="W82" s="48">
        <v>1.724</v>
      </c>
      <c r="X82" s="48">
        <v>4.4820000000000002</v>
      </c>
      <c r="Y82" s="48">
        <v>5.516</v>
      </c>
      <c r="Z82" s="48">
        <v>1.724</v>
      </c>
      <c r="AA82" s="48">
        <v>2.758</v>
      </c>
      <c r="AB82" s="48">
        <v>2.758</v>
      </c>
      <c r="AC82" s="48">
        <v>2.069</v>
      </c>
      <c r="AD82" s="40">
        <v>2.4129999999999998</v>
      </c>
      <c r="AE82" s="40">
        <v>6.2060000000000004</v>
      </c>
      <c r="AF82" s="40">
        <v>2.069</v>
      </c>
      <c r="AG82" s="40">
        <v>4.827</v>
      </c>
      <c r="AH82" s="40">
        <v>2.758</v>
      </c>
      <c r="AI82" s="40">
        <v>3.7919999999999998</v>
      </c>
      <c r="AJ82" s="40">
        <v>2.4129999999999998</v>
      </c>
      <c r="AK82" s="40">
        <v>2.4129999999999998</v>
      </c>
      <c r="AL82" s="40">
        <v>4.1369999999999996</v>
      </c>
      <c r="AM82" s="40">
        <v>3.1030000000000002</v>
      </c>
      <c r="AN82" s="40">
        <v>1.379</v>
      </c>
      <c r="AO82" s="40">
        <v>3.1030000000000002</v>
      </c>
      <c r="AP82" s="40">
        <v>2.4129999999999998</v>
      </c>
      <c r="AQ82" s="40">
        <v>3.1</v>
      </c>
      <c r="AR82" s="40">
        <v>2.069</v>
      </c>
      <c r="AS82" s="40">
        <v>5.1719999999999997</v>
      </c>
      <c r="AT82" s="40">
        <v>2.069</v>
      </c>
      <c r="AU82" s="40">
        <v>4.4820000000000002</v>
      </c>
      <c r="AV82" s="40">
        <v>3.448</v>
      </c>
      <c r="AW82" s="40"/>
      <c r="AX82" s="40"/>
      <c r="AY82" s="40"/>
      <c r="AZ82" s="40"/>
      <c r="BA82" s="40"/>
      <c r="BB82" s="40"/>
      <c r="BC82" s="40"/>
      <c r="BD82" s="40"/>
      <c r="BE82" s="40"/>
      <c r="BF82" s="15"/>
      <c r="BG82" s="16"/>
    </row>
    <row r="83" spans="1:59">
      <c r="A83" s="87"/>
      <c r="B83" s="84"/>
      <c r="C83" s="90"/>
      <c r="D83" s="20" t="s">
        <v>17</v>
      </c>
      <c r="E83" s="99"/>
      <c r="F83" s="96"/>
      <c r="G83" s="96"/>
      <c r="H83" s="49">
        <v>5.718</v>
      </c>
      <c r="I83" s="49">
        <v>3.5739999999999998</v>
      </c>
      <c r="J83" s="49">
        <v>7.8620000000000001</v>
      </c>
      <c r="K83" s="49">
        <v>4.2880000000000003</v>
      </c>
      <c r="L83" s="49">
        <v>9.2910000000000004</v>
      </c>
      <c r="M83" s="49">
        <v>2.859</v>
      </c>
      <c r="N83" s="49">
        <v>5.0030000000000001</v>
      </c>
      <c r="O83" s="49">
        <v>5.0030000000000001</v>
      </c>
      <c r="P83" s="49">
        <v>6.4320000000000004</v>
      </c>
      <c r="Q83" s="49">
        <v>5.718</v>
      </c>
      <c r="R83" s="49">
        <v>10.006</v>
      </c>
      <c r="S83" s="49">
        <v>7.1470000000000002</v>
      </c>
      <c r="T83" s="49">
        <v>5.718</v>
      </c>
      <c r="U83" s="49">
        <v>4.2880000000000003</v>
      </c>
      <c r="V83" s="49">
        <v>1.429</v>
      </c>
      <c r="W83" s="49">
        <v>4.2880000000000003</v>
      </c>
      <c r="X83" s="49">
        <v>6.4320000000000004</v>
      </c>
      <c r="Y83" s="49">
        <v>5.0030000000000001</v>
      </c>
      <c r="Z83" s="49">
        <v>2.859</v>
      </c>
      <c r="AA83" s="49">
        <v>8.577</v>
      </c>
      <c r="AB83" s="49">
        <v>7.1470000000000002</v>
      </c>
      <c r="AC83" s="49">
        <v>9.2910000000000004</v>
      </c>
      <c r="AD83" s="31">
        <v>3.5739999999999998</v>
      </c>
      <c r="AE83" s="31">
        <v>7.8620000000000001</v>
      </c>
      <c r="AF83" s="31">
        <v>5.0030000000000001</v>
      </c>
      <c r="AG83" s="31">
        <v>5.0030000000000001</v>
      </c>
      <c r="AH83">
        <v>6.4320000000000004</v>
      </c>
      <c r="AI83" s="69">
        <v>5.718</v>
      </c>
      <c r="AJ83" s="69">
        <v>5.718</v>
      </c>
      <c r="AK83" s="69">
        <v>7.8620000000000001</v>
      </c>
      <c r="AL83" s="69">
        <v>8.577</v>
      </c>
      <c r="AM83" s="69">
        <v>6.4322999999999997</v>
      </c>
      <c r="AN83" s="69">
        <v>4.2880000000000003</v>
      </c>
      <c r="AO83" s="69">
        <v>5.718</v>
      </c>
      <c r="AP83" s="69">
        <v>5.718</v>
      </c>
      <c r="AQ83" s="69">
        <v>7.1470000000000002</v>
      </c>
      <c r="AR83" s="69">
        <v>5.0030000000000001</v>
      </c>
      <c r="AS83" s="69">
        <v>8.577</v>
      </c>
      <c r="AT83" s="69">
        <v>8.577</v>
      </c>
      <c r="AU83" s="69">
        <v>11.435</v>
      </c>
      <c r="AV83" s="69">
        <v>7.8620000000000001</v>
      </c>
      <c r="AW83" s="69"/>
      <c r="AX83" s="69"/>
      <c r="AY83" s="69"/>
      <c r="AZ83" s="69"/>
      <c r="BA83" s="69"/>
      <c r="BB83" s="69"/>
      <c r="BC83" s="69"/>
      <c r="BD83" s="69"/>
      <c r="BE83" s="69"/>
      <c r="BF83" s="12"/>
      <c r="BG83" s="17"/>
    </row>
    <row r="84" spans="1:59" ht="16.5" thickBot="1">
      <c r="A84" s="88"/>
      <c r="B84" s="85"/>
      <c r="C84" s="91"/>
      <c r="D84" s="21" t="s">
        <v>1</v>
      </c>
      <c r="E84" s="100"/>
      <c r="F84" s="97"/>
      <c r="G84" s="97"/>
      <c r="H84" s="50">
        <v>3.9540000000000002</v>
      </c>
      <c r="I84" s="50">
        <v>2.3260000000000001</v>
      </c>
      <c r="J84" s="50">
        <v>3.4889999999999999</v>
      </c>
      <c r="K84" s="50">
        <v>3.0230000000000001</v>
      </c>
      <c r="L84" s="50">
        <v>4.6520000000000001</v>
      </c>
      <c r="M84" s="50">
        <v>3.0230000000000001</v>
      </c>
      <c r="N84" s="50">
        <v>2.5579999999999998</v>
      </c>
      <c r="O84" s="50">
        <v>3.4889999999999999</v>
      </c>
      <c r="P84" s="50">
        <v>3.4889999999999999</v>
      </c>
      <c r="Q84" s="50">
        <v>3.9540000000000002</v>
      </c>
      <c r="R84" s="50">
        <v>4.8840000000000003</v>
      </c>
      <c r="S84" s="50">
        <v>3.9540000000000002</v>
      </c>
      <c r="T84" s="50">
        <v>3.4889999999999999</v>
      </c>
      <c r="U84" s="50">
        <v>3.9540000000000002</v>
      </c>
      <c r="V84" s="50">
        <v>3.0230000000000001</v>
      </c>
      <c r="W84" s="50">
        <v>2.5579999999999998</v>
      </c>
      <c r="X84" s="50">
        <v>5.117</v>
      </c>
      <c r="Y84" s="50">
        <v>5.3490000000000002</v>
      </c>
      <c r="Z84" s="50">
        <v>2.093</v>
      </c>
      <c r="AA84" s="50">
        <v>4.6520000000000001</v>
      </c>
      <c r="AB84" s="50">
        <v>4.1859999999999999</v>
      </c>
      <c r="AC84" s="50">
        <v>4.4189999999999996</v>
      </c>
      <c r="AD84" s="41">
        <v>2.7909999999999999</v>
      </c>
      <c r="AE84" s="41">
        <v>6.7450000000000001</v>
      </c>
      <c r="AF84" s="41">
        <v>3.0230000000000001</v>
      </c>
      <c r="AG84" s="41">
        <v>4.8840000000000003</v>
      </c>
      <c r="AH84" s="41">
        <v>3.9540000000000002</v>
      </c>
      <c r="AI84" s="41">
        <v>4.4189999999999996</v>
      </c>
      <c r="AJ84" s="41">
        <v>3.4889999999999999</v>
      </c>
      <c r="AK84" s="41">
        <v>4.1859999999999999</v>
      </c>
      <c r="AL84" s="41">
        <v>5.5819999999999999</v>
      </c>
      <c r="AM84" s="41">
        <v>4.1859999999999999</v>
      </c>
      <c r="AN84" s="41">
        <v>2.3260000000000001</v>
      </c>
      <c r="AO84" s="41">
        <v>3.9540000000000002</v>
      </c>
      <c r="AP84" s="41">
        <v>3.4889999999999999</v>
      </c>
      <c r="AQ84" s="41">
        <v>4.4189999999999996</v>
      </c>
      <c r="AR84" s="41">
        <v>3.0230000000000001</v>
      </c>
      <c r="AS84" s="41">
        <v>6.28</v>
      </c>
      <c r="AT84" s="41">
        <v>4.1859999999999999</v>
      </c>
      <c r="AU84" s="41">
        <v>6.7450000000000001</v>
      </c>
      <c r="AV84" s="41">
        <v>4.8840000000000003</v>
      </c>
      <c r="AW84" s="41"/>
      <c r="AX84" s="41"/>
      <c r="AY84" s="41"/>
      <c r="AZ84" s="41"/>
      <c r="BA84" s="41"/>
      <c r="BB84" s="41"/>
      <c r="BC84" s="41"/>
      <c r="BD84" s="41"/>
      <c r="BE84" s="41"/>
      <c r="BF84" s="18"/>
      <c r="BG84" s="19"/>
    </row>
    <row r="85" spans="1:59" ht="15.75" customHeight="1">
      <c r="A85" s="86">
        <v>34</v>
      </c>
      <c r="B85" s="83" t="s">
        <v>75</v>
      </c>
      <c r="C85" s="89" t="s">
        <v>76</v>
      </c>
      <c r="D85" s="35" t="s">
        <v>15</v>
      </c>
      <c r="E85" s="98" t="s">
        <v>16</v>
      </c>
      <c r="F85" s="95"/>
      <c r="G85" s="95"/>
      <c r="H85" s="48">
        <v>1.379</v>
      </c>
      <c r="I85" s="48">
        <v>1.379</v>
      </c>
      <c r="J85" s="48">
        <v>0.34499999999999997</v>
      </c>
      <c r="K85" s="48">
        <v>1.724</v>
      </c>
      <c r="L85" s="48">
        <v>1.034</v>
      </c>
      <c r="M85" s="48">
        <v>1.724</v>
      </c>
      <c r="N85" s="48">
        <v>0.34499999999999997</v>
      </c>
      <c r="O85" s="48">
        <v>0.69</v>
      </c>
      <c r="P85" s="48">
        <v>1.724</v>
      </c>
      <c r="Q85" s="48">
        <v>1.379</v>
      </c>
      <c r="R85" s="48">
        <v>1.379</v>
      </c>
      <c r="S85" s="48">
        <v>1.034</v>
      </c>
      <c r="T85" s="48">
        <v>1.724</v>
      </c>
      <c r="U85" s="48">
        <v>2.069</v>
      </c>
      <c r="V85" s="48">
        <v>2.4129999999999998</v>
      </c>
      <c r="W85" s="48">
        <v>0.69</v>
      </c>
      <c r="X85" s="48">
        <v>1.724</v>
      </c>
      <c r="Y85" s="48">
        <v>1.379</v>
      </c>
      <c r="Z85" s="48">
        <v>1.379</v>
      </c>
      <c r="AA85" s="48">
        <v>1.724</v>
      </c>
      <c r="AB85" s="48">
        <v>1.724</v>
      </c>
      <c r="AC85" s="48">
        <v>1.034</v>
      </c>
      <c r="AD85" s="40">
        <v>1.724</v>
      </c>
      <c r="AE85" s="40">
        <v>4.1369999999999996</v>
      </c>
      <c r="AF85" s="40">
        <v>1.379</v>
      </c>
      <c r="AG85" s="40">
        <v>2.4129999999999998</v>
      </c>
      <c r="AH85" s="40">
        <v>1.724</v>
      </c>
      <c r="AI85" s="40">
        <v>3.1030000000000002</v>
      </c>
      <c r="AJ85" s="40">
        <v>1.724</v>
      </c>
      <c r="AK85" s="40">
        <v>1.034</v>
      </c>
      <c r="AL85" s="40">
        <v>3.1030000000000002</v>
      </c>
      <c r="AM85" s="40">
        <v>2.069</v>
      </c>
      <c r="AN85" s="40">
        <v>1.379</v>
      </c>
      <c r="AO85" s="40">
        <v>1.72</v>
      </c>
      <c r="AP85" s="40">
        <v>0.69</v>
      </c>
      <c r="AQ85" s="40">
        <v>3.1</v>
      </c>
      <c r="AR85" s="40">
        <v>1.379</v>
      </c>
      <c r="AS85" s="40">
        <v>3.448</v>
      </c>
      <c r="AT85" s="40">
        <v>1.724</v>
      </c>
      <c r="AU85" s="40">
        <v>3.448</v>
      </c>
      <c r="AV85" s="40">
        <v>2.069</v>
      </c>
      <c r="AW85" s="40"/>
      <c r="AX85" s="40"/>
      <c r="AY85" s="40"/>
      <c r="AZ85" s="40"/>
      <c r="BA85" s="40"/>
      <c r="BB85" s="40"/>
      <c r="BC85" s="40"/>
      <c r="BD85" s="40"/>
      <c r="BE85" s="40"/>
      <c r="BF85" s="15"/>
      <c r="BG85" s="16"/>
    </row>
    <row r="86" spans="1:59">
      <c r="A86" s="87"/>
      <c r="B86" s="84"/>
      <c r="C86" s="90"/>
      <c r="D86" s="20" t="s">
        <v>17</v>
      </c>
      <c r="E86" s="99"/>
      <c r="F86" s="96"/>
      <c r="G86" s="96"/>
      <c r="H86" s="49">
        <v>2.1440000000000001</v>
      </c>
      <c r="I86" s="49">
        <v>2.1440000000000001</v>
      </c>
      <c r="J86" s="49">
        <v>2.1440000000000001</v>
      </c>
      <c r="K86" s="49">
        <v>2.859</v>
      </c>
      <c r="L86" s="49">
        <v>5.718</v>
      </c>
      <c r="M86" s="49">
        <v>2.1440000000000001</v>
      </c>
      <c r="N86" s="49">
        <v>1.429</v>
      </c>
      <c r="O86" s="49">
        <v>2.859</v>
      </c>
      <c r="P86" s="49">
        <v>1.429</v>
      </c>
      <c r="Q86" s="49">
        <v>3.5739999999999998</v>
      </c>
      <c r="R86" s="49">
        <v>4.2880000000000003</v>
      </c>
      <c r="S86" s="49">
        <v>2.859</v>
      </c>
      <c r="T86" s="49">
        <v>3.5739999999999998</v>
      </c>
      <c r="U86" s="49">
        <v>0</v>
      </c>
      <c r="V86" s="49">
        <v>1.429</v>
      </c>
      <c r="W86" s="49">
        <v>2.859</v>
      </c>
      <c r="X86" s="49">
        <v>2.1440000000000001</v>
      </c>
      <c r="Y86" s="49">
        <v>3.5739999999999998</v>
      </c>
      <c r="Z86" s="49">
        <v>2.1440000000000001</v>
      </c>
      <c r="AA86" s="49">
        <v>5.718</v>
      </c>
      <c r="AB86" s="49">
        <v>3.5739999999999998</v>
      </c>
      <c r="AC86" s="49">
        <v>2.1440000000000001</v>
      </c>
      <c r="AD86" s="31">
        <v>2.859</v>
      </c>
      <c r="AE86" s="31">
        <v>4.2880000000000003</v>
      </c>
      <c r="AF86" s="31">
        <v>3.5739999999999998</v>
      </c>
      <c r="AG86" s="31">
        <v>2.1440000000000001</v>
      </c>
      <c r="AH86" s="31">
        <v>2.859</v>
      </c>
      <c r="AI86" s="31">
        <v>2.859</v>
      </c>
      <c r="AJ86" s="31">
        <v>3.5739999999999998</v>
      </c>
      <c r="AK86" s="31">
        <v>2.859</v>
      </c>
      <c r="AL86" s="31">
        <v>5.0030000000000001</v>
      </c>
      <c r="AM86" s="31">
        <v>2.859</v>
      </c>
      <c r="AN86" s="31">
        <v>2.1440000000000001</v>
      </c>
      <c r="AO86" s="31">
        <v>2.86</v>
      </c>
      <c r="AP86" s="31">
        <v>1.429</v>
      </c>
      <c r="AQ86" s="31">
        <v>2.859</v>
      </c>
      <c r="AR86" s="31">
        <v>3.5739999999999998</v>
      </c>
      <c r="AS86" s="31">
        <v>6.4320000000000004</v>
      </c>
      <c r="AT86" s="31">
        <v>5.0030000000000001</v>
      </c>
      <c r="AU86" s="31">
        <v>5.0030000000000001</v>
      </c>
      <c r="AV86" s="31">
        <v>3.5739999999999998</v>
      </c>
      <c r="AW86" s="31"/>
      <c r="AX86" s="31"/>
      <c r="AY86" s="31"/>
      <c r="AZ86" s="31"/>
      <c r="BA86" s="31"/>
      <c r="BB86" s="31"/>
      <c r="BC86" s="31"/>
      <c r="BD86" s="31"/>
      <c r="BE86" s="31"/>
      <c r="BF86" s="12"/>
      <c r="BG86" s="17"/>
    </row>
    <row r="87" spans="1:59" ht="16.5" thickBot="1">
      <c r="A87" s="88"/>
      <c r="B87" s="85"/>
      <c r="C87" s="91"/>
      <c r="D87" s="21" t="s">
        <v>1</v>
      </c>
      <c r="E87" s="100"/>
      <c r="F87" s="97"/>
      <c r="G87" s="97"/>
      <c r="H87" s="50">
        <v>1.6279999999999999</v>
      </c>
      <c r="I87" s="50">
        <v>1.6279999999999999</v>
      </c>
      <c r="J87" s="50">
        <v>0.93</v>
      </c>
      <c r="K87" s="50">
        <v>2.093</v>
      </c>
      <c r="L87" s="50">
        <v>2.5579999999999998</v>
      </c>
      <c r="M87" s="50">
        <v>1.861</v>
      </c>
      <c r="N87" s="50">
        <v>0.69799999999999995</v>
      </c>
      <c r="O87" s="50">
        <v>1.395</v>
      </c>
      <c r="P87" s="50">
        <v>1.6279999999999999</v>
      </c>
      <c r="Q87" s="50">
        <v>2.093</v>
      </c>
      <c r="R87" s="50">
        <v>2.3260000000000001</v>
      </c>
      <c r="S87" s="50">
        <v>1.6279999999999999</v>
      </c>
      <c r="T87" s="50">
        <v>2.3260000000000001</v>
      </c>
      <c r="U87" s="50">
        <v>1.395</v>
      </c>
      <c r="V87" s="50">
        <v>2.093</v>
      </c>
      <c r="W87" s="50">
        <v>1.395</v>
      </c>
      <c r="X87" s="50">
        <v>1.861</v>
      </c>
      <c r="Y87" s="50">
        <v>2.093</v>
      </c>
      <c r="Z87" s="50">
        <v>1.6279999999999999</v>
      </c>
      <c r="AA87" s="50">
        <v>3.0230000000000001</v>
      </c>
      <c r="AB87" s="50">
        <v>2.3260000000000001</v>
      </c>
      <c r="AC87" s="50">
        <v>1.395</v>
      </c>
      <c r="AD87" s="41">
        <v>2.093</v>
      </c>
      <c r="AE87" s="41">
        <v>4.1859999999999999</v>
      </c>
      <c r="AF87" s="41">
        <v>2.093</v>
      </c>
      <c r="AG87" s="41">
        <v>2.3260000000000001</v>
      </c>
      <c r="AH87" s="41">
        <v>2.093</v>
      </c>
      <c r="AI87" s="41">
        <v>3.0230000000000001</v>
      </c>
      <c r="AJ87" s="41">
        <v>2.3260000000000001</v>
      </c>
      <c r="AK87" s="41">
        <v>1.6279999999999999</v>
      </c>
      <c r="AL87" s="41">
        <v>3.7210000000000001</v>
      </c>
      <c r="AM87" s="41">
        <v>2.3260000000000001</v>
      </c>
      <c r="AN87" s="41">
        <v>1.6279999999999999</v>
      </c>
      <c r="AO87" s="41">
        <v>2.09</v>
      </c>
      <c r="AP87" s="41">
        <v>0.93</v>
      </c>
      <c r="AQ87" s="41">
        <v>3.02</v>
      </c>
      <c r="AR87" s="41">
        <v>2.093</v>
      </c>
      <c r="AS87" s="41">
        <v>4.4189999999999996</v>
      </c>
      <c r="AT87" s="41">
        <v>2.7909999999999999</v>
      </c>
      <c r="AU87" s="41">
        <v>3.9540000000000002</v>
      </c>
      <c r="AV87" s="41">
        <v>2.5579999999999998</v>
      </c>
      <c r="AW87" s="41"/>
      <c r="AX87" s="41"/>
      <c r="AY87" s="41"/>
      <c r="AZ87" s="41"/>
      <c r="BA87" s="41"/>
      <c r="BB87" s="41"/>
      <c r="BC87" s="41"/>
      <c r="BD87" s="41"/>
      <c r="BE87" s="41"/>
      <c r="BF87" s="18"/>
      <c r="BG87" s="19"/>
    </row>
    <row r="88" spans="1:59" ht="15.75" customHeight="1">
      <c r="A88" s="86">
        <v>35</v>
      </c>
      <c r="B88" s="83" t="s">
        <v>77</v>
      </c>
      <c r="C88" s="89" t="s">
        <v>78</v>
      </c>
      <c r="D88" s="35" t="s">
        <v>15</v>
      </c>
      <c r="E88" s="98" t="s">
        <v>16</v>
      </c>
      <c r="F88" s="95"/>
      <c r="G88" s="110">
        <v>0.8</v>
      </c>
      <c r="H88" s="51">
        <v>0.50600000000000001</v>
      </c>
      <c r="I88" s="51">
        <v>0.50600000000000001</v>
      </c>
      <c r="J88" s="51">
        <v>0.48399999999999999</v>
      </c>
      <c r="K88" s="51">
        <v>0.55300000000000005</v>
      </c>
      <c r="L88" s="51">
        <v>0.58899999999999997</v>
      </c>
      <c r="M88" s="51">
        <v>0.46200000000000002</v>
      </c>
      <c r="N88" s="51">
        <v>0.59199999999999997</v>
      </c>
      <c r="O88" s="51">
        <v>0.46899999999999997</v>
      </c>
      <c r="P88" s="51">
        <v>0.53300000000000003</v>
      </c>
      <c r="Q88" s="51">
        <v>0.56499999999999995</v>
      </c>
      <c r="R88" s="51">
        <v>0.57699999999999996</v>
      </c>
      <c r="S88" s="51">
        <v>0.66100000000000003</v>
      </c>
      <c r="T88" s="51">
        <v>0.63400000000000001</v>
      </c>
      <c r="U88" s="51">
        <v>0.7</v>
      </c>
      <c r="V88" s="51">
        <v>0.73699999999999999</v>
      </c>
      <c r="W88" s="51">
        <v>0.71899999999999997</v>
      </c>
      <c r="X88" s="51">
        <v>0.64200000000000002</v>
      </c>
      <c r="Y88" s="51">
        <v>0.68100000000000005</v>
      </c>
      <c r="Z88" s="51">
        <v>0.754</v>
      </c>
      <c r="AA88" s="51">
        <v>0.78900000000000003</v>
      </c>
      <c r="AB88" s="51">
        <v>0.68</v>
      </c>
      <c r="AC88" s="51">
        <v>0.495</v>
      </c>
      <c r="AD88" s="51">
        <v>0.95299999999999996</v>
      </c>
      <c r="AE88" s="51">
        <v>0.82399999999999995</v>
      </c>
      <c r="AF88" s="51">
        <v>0.82799999999999996</v>
      </c>
      <c r="AG88" s="51">
        <v>0.86399999999999999</v>
      </c>
      <c r="AH88" s="53">
        <v>0.622</v>
      </c>
      <c r="AI88" s="53">
        <v>0.65700000000000003</v>
      </c>
      <c r="AJ88" s="53">
        <v>0.93300000000000005</v>
      </c>
      <c r="AK88" s="53">
        <v>0.84099999999999997</v>
      </c>
      <c r="AL88" s="53">
        <v>0.85</v>
      </c>
      <c r="AM88" s="53">
        <v>0.89100000000000001</v>
      </c>
      <c r="AN88" s="53">
        <v>0.81299999999999994</v>
      </c>
      <c r="AO88" s="53">
        <v>0.94899999999999995</v>
      </c>
      <c r="AP88" s="53">
        <v>0.97199999999999998</v>
      </c>
      <c r="AQ88" s="53">
        <v>0.79500000000000004</v>
      </c>
      <c r="AR88" s="53">
        <v>0.95499999999999996</v>
      </c>
      <c r="AS88" s="53">
        <v>0.96799999999999997</v>
      </c>
      <c r="AT88" s="53">
        <v>0.94399999999999995</v>
      </c>
      <c r="AU88" s="53">
        <v>0.92100000000000004</v>
      </c>
      <c r="AV88" s="53">
        <v>1</v>
      </c>
      <c r="AW88" s="53"/>
      <c r="AX88" s="53"/>
      <c r="AY88" s="53"/>
      <c r="AZ88" s="53"/>
      <c r="BA88" s="53"/>
      <c r="BB88" s="53"/>
      <c r="BC88" s="53"/>
      <c r="BD88" s="53"/>
      <c r="BE88" s="53"/>
      <c r="BF88" s="15"/>
      <c r="BG88" s="16"/>
    </row>
    <row r="89" spans="1:59">
      <c r="A89" s="87"/>
      <c r="B89" s="84"/>
      <c r="C89" s="90"/>
      <c r="D89" s="20" t="s">
        <v>17</v>
      </c>
      <c r="E89" s="99"/>
      <c r="F89" s="96"/>
      <c r="G89" s="111"/>
      <c r="H89" s="51">
        <v>0.36799999999999999</v>
      </c>
      <c r="I89" s="51">
        <v>0.46300000000000002</v>
      </c>
      <c r="J89" s="51">
        <v>0.433</v>
      </c>
      <c r="K89" s="51">
        <v>0.44600000000000001</v>
      </c>
      <c r="L89" s="51">
        <v>0.47899999999999998</v>
      </c>
      <c r="M89" s="51">
        <v>0.496</v>
      </c>
      <c r="N89" s="51">
        <v>0.37</v>
      </c>
      <c r="O89" s="51">
        <v>0.45500000000000002</v>
      </c>
      <c r="P89" s="51">
        <v>0.36399999999999999</v>
      </c>
      <c r="Q89" s="51">
        <v>0.61499999999999999</v>
      </c>
      <c r="R89" s="51">
        <v>0.69299999999999995</v>
      </c>
      <c r="S89" s="51">
        <v>0.68899999999999995</v>
      </c>
      <c r="T89" s="51">
        <v>0.63</v>
      </c>
      <c r="U89" s="51">
        <v>0.79300000000000004</v>
      </c>
      <c r="V89" s="51">
        <v>0.63500000000000001</v>
      </c>
      <c r="W89" s="51">
        <v>0.79800000000000004</v>
      </c>
      <c r="X89" s="51">
        <v>0.72799999999999998</v>
      </c>
      <c r="Y89" s="51">
        <v>0.70799999999999996</v>
      </c>
      <c r="Z89" s="51">
        <v>0.72699999999999998</v>
      </c>
      <c r="AA89" s="51">
        <v>0.72899999999999998</v>
      </c>
      <c r="AB89" s="51">
        <v>0.68500000000000005</v>
      </c>
      <c r="AC89" s="51">
        <v>0.747</v>
      </c>
      <c r="AD89" s="51">
        <v>0.80500000000000005</v>
      </c>
      <c r="AE89" s="51">
        <v>0.83099999999999996</v>
      </c>
      <c r="AF89" s="51">
        <v>0.67300000000000004</v>
      </c>
      <c r="AG89" s="51">
        <v>0.71899999999999997</v>
      </c>
      <c r="AH89" s="51">
        <v>0.76500000000000001</v>
      </c>
      <c r="AI89" s="51">
        <v>0.78400000000000003</v>
      </c>
      <c r="AJ89" s="51">
        <v>0.79400000000000004</v>
      </c>
      <c r="AK89" s="51">
        <v>0.90500000000000003</v>
      </c>
      <c r="AL89" s="51">
        <v>0.84199999999999997</v>
      </c>
      <c r="AM89" s="51">
        <v>0.79600000000000004</v>
      </c>
      <c r="AN89" s="51">
        <v>0.89300000000000002</v>
      </c>
      <c r="AO89" s="51">
        <v>0.95299999999999996</v>
      </c>
      <c r="AP89" s="51">
        <v>0.91300000000000003</v>
      </c>
      <c r="AQ89" s="51">
        <v>0.878</v>
      </c>
      <c r="AR89" s="53">
        <v>0.88600000000000001</v>
      </c>
      <c r="AS89" s="53">
        <v>0.88</v>
      </c>
      <c r="AT89" s="53">
        <v>0.96</v>
      </c>
      <c r="AU89" s="53">
        <v>0.81499999999999995</v>
      </c>
      <c r="AV89" s="53">
        <v>0.94099999999999995</v>
      </c>
      <c r="AW89" s="53"/>
      <c r="AX89" s="53"/>
      <c r="AY89" s="53"/>
      <c r="AZ89" s="53"/>
      <c r="BA89" s="53"/>
      <c r="BB89" s="53"/>
      <c r="BC89" s="53"/>
      <c r="BD89" s="53"/>
      <c r="BE89" s="53"/>
      <c r="BF89" s="12"/>
      <c r="BG89" s="17"/>
    </row>
    <row r="90" spans="1:59" ht="16.5" thickBot="1">
      <c r="A90" s="88"/>
      <c r="B90" s="85"/>
      <c r="C90" s="91"/>
      <c r="D90" s="21" t="s">
        <v>1</v>
      </c>
      <c r="E90" s="100"/>
      <c r="F90" s="97"/>
      <c r="G90" s="112"/>
      <c r="H90" s="52">
        <v>0.46300000000000002</v>
      </c>
      <c r="I90" s="52">
        <v>0.47699999999999998</v>
      </c>
      <c r="J90" s="52">
        <v>0.35199999999999998</v>
      </c>
      <c r="K90" s="52">
        <v>0.49399999999999999</v>
      </c>
      <c r="L90" s="52">
        <v>0.50900000000000001</v>
      </c>
      <c r="M90" s="52">
        <v>0.47699999999999998</v>
      </c>
      <c r="N90" s="52">
        <v>0.54300000000000004</v>
      </c>
      <c r="O90" s="52">
        <v>0.61699999999999999</v>
      </c>
      <c r="P90" s="52">
        <v>0.626</v>
      </c>
      <c r="Q90" s="52">
        <v>0.64200000000000002</v>
      </c>
      <c r="R90" s="52">
        <v>0.54900000000000004</v>
      </c>
      <c r="S90" s="52">
        <v>0.76100000000000001</v>
      </c>
      <c r="T90" s="52">
        <v>0.64700000000000002</v>
      </c>
      <c r="U90" s="52">
        <v>0.83099999999999996</v>
      </c>
      <c r="V90" s="52">
        <v>0.66300000000000003</v>
      </c>
      <c r="W90" s="52">
        <v>0.629</v>
      </c>
      <c r="X90" s="52">
        <v>0.59599999999999997</v>
      </c>
      <c r="Y90" s="52">
        <v>0.67500000000000004</v>
      </c>
      <c r="Z90" s="52">
        <v>0.76900000000000002</v>
      </c>
      <c r="AA90" s="52">
        <v>0.73299999999999998</v>
      </c>
      <c r="AB90" s="52">
        <v>0.65</v>
      </c>
      <c r="AC90" s="52">
        <v>0.84799999999999998</v>
      </c>
      <c r="AD90" s="52">
        <v>0.88100000000000001</v>
      </c>
      <c r="AE90" s="52">
        <v>0.82799999999999996</v>
      </c>
      <c r="AF90" s="52">
        <v>0.72799999999999998</v>
      </c>
      <c r="AG90" s="52">
        <v>0.78200000000000003</v>
      </c>
      <c r="AH90" s="52">
        <v>0.70499999999999996</v>
      </c>
      <c r="AI90" s="52">
        <v>0.74299999999999999</v>
      </c>
      <c r="AJ90" s="52">
        <v>0.85199999999999998</v>
      </c>
      <c r="AK90" s="52">
        <v>0.879</v>
      </c>
      <c r="AL90" s="52">
        <v>0.84499999999999997</v>
      </c>
      <c r="AM90" s="52">
        <v>0.84</v>
      </c>
      <c r="AN90" s="52">
        <v>0.86399999999999999</v>
      </c>
      <c r="AO90" s="52">
        <v>0.95099999999999996</v>
      </c>
      <c r="AP90" s="52">
        <v>0.93899999999999995</v>
      </c>
      <c r="AQ90" s="52">
        <v>0.84099999999999997</v>
      </c>
      <c r="AR90" s="53">
        <v>0.90900000000000003</v>
      </c>
      <c r="AS90" s="60">
        <v>0.91400000000000003</v>
      </c>
      <c r="AT90" s="60">
        <v>0.95299999999999996</v>
      </c>
      <c r="AU90" s="60">
        <v>0.85899999999999999</v>
      </c>
      <c r="AV90" s="60">
        <v>0.96299999999999997</v>
      </c>
      <c r="AW90" s="60"/>
      <c r="AX90" s="60"/>
      <c r="AY90" s="60"/>
      <c r="AZ90" s="60"/>
      <c r="BA90" s="60"/>
      <c r="BB90" s="60"/>
      <c r="BC90" s="60"/>
      <c r="BD90" s="60"/>
      <c r="BE90" s="60"/>
      <c r="BF90" s="18"/>
      <c r="BG90" s="19"/>
    </row>
    <row r="91" spans="1:59" ht="18.600000000000001" customHeight="1" thickBot="1">
      <c r="A91" s="37">
        <v>36</v>
      </c>
      <c r="B91" s="28" t="s">
        <v>79</v>
      </c>
      <c r="C91" s="46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</row>
    <row r="92" spans="1:59" ht="15.75" customHeight="1" thickBot="1">
      <c r="A92" s="86">
        <v>37</v>
      </c>
      <c r="B92" s="83" t="s">
        <v>80</v>
      </c>
      <c r="C92" s="89" t="s">
        <v>81</v>
      </c>
      <c r="D92" s="35" t="s">
        <v>15</v>
      </c>
      <c r="E92" s="98" t="s">
        <v>16</v>
      </c>
      <c r="F92" s="95"/>
      <c r="G92" s="95"/>
      <c r="H92" s="15">
        <v>2964</v>
      </c>
      <c r="I92" s="15">
        <v>3085</v>
      </c>
      <c r="J92" s="15">
        <v>1628</v>
      </c>
      <c r="K92" s="15">
        <v>1686</v>
      </c>
      <c r="L92" s="15">
        <v>1718</v>
      </c>
      <c r="M92" s="15">
        <v>1720</v>
      </c>
      <c r="N92" s="15">
        <v>1548</v>
      </c>
      <c r="O92" s="15">
        <v>1505</v>
      </c>
      <c r="P92" s="15">
        <v>1623</v>
      </c>
      <c r="Q92" s="15">
        <v>1785</v>
      </c>
      <c r="R92" s="15">
        <v>1782</v>
      </c>
      <c r="S92" s="15">
        <v>1686</v>
      </c>
      <c r="T92" s="15">
        <v>1710</v>
      </c>
      <c r="U92" s="15">
        <v>1897</v>
      </c>
      <c r="V92" s="15">
        <v>1793</v>
      </c>
      <c r="W92" s="15">
        <v>1809</v>
      </c>
      <c r="X92" s="15">
        <v>1776</v>
      </c>
      <c r="Y92" s="15">
        <v>1714</v>
      </c>
      <c r="Z92" s="15">
        <v>1587</v>
      </c>
      <c r="AA92" s="15">
        <v>1664</v>
      </c>
      <c r="AB92" s="15">
        <v>1705</v>
      </c>
      <c r="AC92" s="15">
        <v>1746</v>
      </c>
      <c r="AD92" s="63">
        <v>1536</v>
      </c>
      <c r="AE92" s="63">
        <v>1681</v>
      </c>
      <c r="AF92" s="64">
        <v>1832</v>
      </c>
      <c r="AG92" s="65">
        <v>2074</v>
      </c>
      <c r="AH92" s="64">
        <v>2120</v>
      </c>
      <c r="AI92" s="64">
        <v>2228</v>
      </c>
      <c r="AJ92" s="64">
        <v>2025</v>
      </c>
      <c r="AK92" s="64">
        <v>1941</v>
      </c>
      <c r="AL92" s="64">
        <v>1935</v>
      </c>
      <c r="AM92" s="64">
        <v>880</v>
      </c>
      <c r="AN92" s="64">
        <v>899</v>
      </c>
      <c r="AO92" s="64">
        <v>1994</v>
      </c>
      <c r="AP92" s="64">
        <v>1779</v>
      </c>
      <c r="AQ92" s="64">
        <v>1014</v>
      </c>
      <c r="AR92" s="64">
        <v>965</v>
      </c>
      <c r="AS92" s="64">
        <v>963</v>
      </c>
      <c r="AT92" s="64">
        <v>842</v>
      </c>
      <c r="AU92" s="64">
        <v>765</v>
      </c>
      <c r="AV92" s="64">
        <v>753</v>
      </c>
      <c r="AW92" s="64"/>
      <c r="AX92" s="64"/>
      <c r="AY92" s="64"/>
      <c r="AZ92" s="64"/>
      <c r="BA92" s="64"/>
      <c r="BB92" s="64"/>
      <c r="BC92" s="64"/>
      <c r="BD92" s="64"/>
      <c r="BE92" s="64"/>
      <c r="BF92" s="15"/>
      <c r="BG92" s="16"/>
    </row>
    <row r="93" spans="1:59" ht="16.5" thickBot="1">
      <c r="A93" s="87"/>
      <c r="B93" s="84"/>
      <c r="C93" s="90"/>
      <c r="D93" s="20" t="s">
        <v>17</v>
      </c>
      <c r="E93" s="99"/>
      <c r="F93" s="96"/>
      <c r="G93" s="96"/>
      <c r="H93" s="12">
        <v>287</v>
      </c>
      <c r="I93" s="12">
        <v>321</v>
      </c>
      <c r="J93" s="12">
        <v>93</v>
      </c>
      <c r="K93" s="12">
        <v>107</v>
      </c>
      <c r="L93" s="12">
        <v>81</v>
      </c>
      <c r="M93" s="12">
        <v>93</v>
      </c>
      <c r="N93" s="12">
        <v>76</v>
      </c>
      <c r="O93" s="12">
        <v>101</v>
      </c>
      <c r="P93" s="12">
        <v>116</v>
      </c>
      <c r="Q93" s="12">
        <v>186</v>
      </c>
      <c r="R93" s="12">
        <v>176</v>
      </c>
      <c r="S93" s="12">
        <v>183</v>
      </c>
      <c r="T93" s="12">
        <v>176</v>
      </c>
      <c r="U93" s="12">
        <v>140</v>
      </c>
      <c r="V93" s="12">
        <v>158</v>
      </c>
      <c r="W93" s="12">
        <v>217</v>
      </c>
      <c r="X93" s="12">
        <v>224</v>
      </c>
      <c r="Y93" s="12">
        <v>235</v>
      </c>
      <c r="Z93" s="12">
        <v>173</v>
      </c>
      <c r="AA93" s="12">
        <v>177</v>
      </c>
      <c r="AB93" s="12">
        <v>160</v>
      </c>
      <c r="AC93" s="12">
        <v>172</v>
      </c>
      <c r="AD93" s="66">
        <v>198</v>
      </c>
      <c r="AE93" s="66">
        <v>238</v>
      </c>
      <c r="AF93" s="66">
        <v>287</v>
      </c>
      <c r="AG93" s="65">
        <v>363</v>
      </c>
      <c r="AH93" s="65">
        <v>396</v>
      </c>
      <c r="AI93" s="65">
        <v>352</v>
      </c>
      <c r="AJ93" s="65">
        <v>349</v>
      </c>
      <c r="AK93" s="65">
        <v>345</v>
      </c>
      <c r="AL93" s="65">
        <v>340</v>
      </c>
      <c r="AM93" s="65">
        <v>342</v>
      </c>
      <c r="AN93" s="65">
        <v>346</v>
      </c>
      <c r="AO93" s="65">
        <v>374</v>
      </c>
      <c r="AP93" s="65">
        <v>371</v>
      </c>
      <c r="AQ93" s="65">
        <v>320</v>
      </c>
      <c r="AR93" s="65">
        <v>334</v>
      </c>
      <c r="AS93" s="65">
        <v>354</v>
      </c>
      <c r="AT93" s="65">
        <v>343</v>
      </c>
      <c r="AU93" s="65">
        <v>327</v>
      </c>
      <c r="AV93" s="65">
        <v>310</v>
      </c>
      <c r="AW93" s="65"/>
      <c r="AX93" s="65"/>
      <c r="AY93" s="65"/>
      <c r="AZ93" s="65"/>
      <c r="BA93" s="65"/>
      <c r="BB93" s="65"/>
      <c r="BC93" s="65"/>
      <c r="BD93" s="65"/>
      <c r="BE93" s="65"/>
      <c r="BF93" s="12"/>
      <c r="BG93" s="16"/>
    </row>
    <row r="94" spans="1:59" ht="16.5" thickBot="1">
      <c r="A94" s="88"/>
      <c r="B94" s="85"/>
      <c r="C94" s="91"/>
      <c r="D94" s="21" t="s">
        <v>1</v>
      </c>
      <c r="E94" s="100"/>
      <c r="F94" s="97"/>
      <c r="G94" s="97"/>
      <c r="H94" s="18">
        <v>3641</v>
      </c>
      <c r="I94" s="18">
        <v>3833</v>
      </c>
      <c r="J94" s="18">
        <v>1788</v>
      </c>
      <c r="K94" s="18">
        <v>1869</v>
      </c>
      <c r="L94" s="18">
        <v>1894</v>
      </c>
      <c r="M94" s="18">
        <v>1907</v>
      </c>
      <c r="N94" s="18">
        <v>1694</v>
      </c>
      <c r="O94" s="18">
        <v>1666</v>
      </c>
      <c r="P94" s="18">
        <v>1817</v>
      </c>
      <c r="Q94" s="18">
        <v>2049</v>
      </c>
      <c r="R94" s="18">
        <v>2025</v>
      </c>
      <c r="S94" s="18">
        <v>1946</v>
      </c>
      <c r="T94" s="18">
        <v>1955</v>
      </c>
      <c r="U94" s="18">
        <v>2102</v>
      </c>
      <c r="V94" s="18">
        <v>2038</v>
      </c>
      <c r="W94" s="18">
        <v>2095</v>
      </c>
      <c r="X94" s="18">
        <v>2078</v>
      </c>
      <c r="Y94" s="18">
        <v>2029</v>
      </c>
      <c r="Z94" s="18">
        <v>1850</v>
      </c>
      <c r="AA94" s="18">
        <v>1952</v>
      </c>
      <c r="AB94" s="18">
        <v>1982</v>
      </c>
      <c r="AC94" s="18">
        <v>2053</v>
      </c>
      <c r="AD94" s="67">
        <v>1867</v>
      </c>
      <c r="AE94" s="67">
        <v>2073</v>
      </c>
      <c r="AF94" s="67">
        <v>2296</v>
      </c>
      <c r="AG94" s="68">
        <v>2677</v>
      </c>
      <c r="AH94" s="68">
        <v>2787</v>
      </c>
      <c r="AI94" s="68">
        <v>2840</v>
      </c>
      <c r="AJ94" s="68">
        <v>2654</v>
      </c>
      <c r="AK94" s="68">
        <v>2574</v>
      </c>
      <c r="AL94" s="68">
        <v>2592</v>
      </c>
      <c r="AM94" s="68">
        <v>1498</v>
      </c>
      <c r="AN94" s="68">
        <v>1517</v>
      </c>
      <c r="AO94" s="68">
        <v>2646</v>
      </c>
      <c r="AP94" s="68">
        <v>2395</v>
      </c>
      <c r="AQ94" s="68">
        <v>1622</v>
      </c>
      <c r="AR94" s="68">
        <v>1607</v>
      </c>
      <c r="AS94" s="68">
        <v>1641</v>
      </c>
      <c r="AT94" s="68">
        <v>1508</v>
      </c>
      <c r="AU94" s="68">
        <v>1399</v>
      </c>
      <c r="AV94" s="68">
        <v>1367</v>
      </c>
      <c r="AW94" s="68"/>
      <c r="AX94" s="68"/>
      <c r="AY94" s="68"/>
      <c r="AZ94" s="68"/>
      <c r="BA94" s="68"/>
      <c r="BB94" s="68"/>
      <c r="BC94" s="68"/>
      <c r="BD94" s="68"/>
      <c r="BE94" s="68"/>
      <c r="BF94" s="18"/>
      <c r="BG94" s="16"/>
    </row>
  </sheetData>
  <mergeCells count="175">
    <mergeCell ref="E92:E94"/>
    <mergeCell ref="F92:F94"/>
    <mergeCell ref="G92:G94"/>
    <mergeCell ref="F14:F16"/>
    <mergeCell ref="G14:G16"/>
    <mergeCell ref="E85:E87"/>
    <mergeCell ref="E88:E90"/>
    <mergeCell ref="F67:F69"/>
    <mergeCell ref="G67:G69"/>
    <mergeCell ref="F70:F72"/>
    <mergeCell ref="G70:G72"/>
    <mergeCell ref="F73:F75"/>
    <mergeCell ref="G73:G75"/>
    <mergeCell ref="F76:F78"/>
    <mergeCell ref="G76:G78"/>
    <mergeCell ref="F79:F81"/>
    <mergeCell ref="G79:G81"/>
    <mergeCell ref="F82:F84"/>
    <mergeCell ref="G82:G84"/>
    <mergeCell ref="F85:F87"/>
    <mergeCell ref="G85:G87"/>
    <mergeCell ref="G88:G90"/>
    <mergeCell ref="F88:F90"/>
    <mergeCell ref="E64:E66"/>
    <mergeCell ref="F64:F66"/>
    <mergeCell ref="G64:G66"/>
    <mergeCell ref="E67:E69"/>
    <mergeCell ref="E70:E72"/>
    <mergeCell ref="E73:E75"/>
    <mergeCell ref="E76:E78"/>
    <mergeCell ref="E79:E81"/>
    <mergeCell ref="E82:E84"/>
    <mergeCell ref="F60:F62"/>
    <mergeCell ref="G60:G62"/>
    <mergeCell ref="E60:E62"/>
    <mergeCell ref="D43:D45"/>
    <mergeCell ref="D46:D48"/>
    <mergeCell ref="D49:D51"/>
    <mergeCell ref="D52:D54"/>
    <mergeCell ref="E43:E45"/>
    <mergeCell ref="E46:E48"/>
    <mergeCell ref="E49:E51"/>
    <mergeCell ref="E52:E54"/>
    <mergeCell ref="F43:F45"/>
    <mergeCell ref="G43:G45"/>
    <mergeCell ref="F46:F48"/>
    <mergeCell ref="G46:G48"/>
    <mergeCell ref="F49:F51"/>
    <mergeCell ref="G49:G51"/>
    <mergeCell ref="F52:F54"/>
    <mergeCell ref="G52:G54"/>
    <mergeCell ref="G37:G39"/>
    <mergeCell ref="E37:E39"/>
    <mergeCell ref="F34:F36"/>
    <mergeCell ref="G34:G36"/>
    <mergeCell ref="D40:D42"/>
    <mergeCell ref="E40:E42"/>
    <mergeCell ref="F40:F42"/>
    <mergeCell ref="G40:G42"/>
    <mergeCell ref="E56:E58"/>
    <mergeCell ref="F56:F58"/>
    <mergeCell ref="G56:G58"/>
    <mergeCell ref="B30:B32"/>
    <mergeCell ref="A30:A32"/>
    <mergeCell ref="A26:A28"/>
    <mergeCell ref="B26:B28"/>
    <mergeCell ref="C26:C28"/>
    <mergeCell ref="E34:E36"/>
    <mergeCell ref="D34:D36"/>
    <mergeCell ref="D37:D39"/>
    <mergeCell ref="F37:F39"/>
    <mergeCell ref="C34:C36"/>
    <mergeCell ref="A37:A39"/>
    <mergeCell ref="A34:A36"/>
    <mergeCell ref="B34:B36"/>
    <mergeCell ref="B37:B39"/>
    <mergeCell ref="F23:F25"/>
    <mergeCell ref="G23:G25"/>
    <mergeCell ref="E26:E28"/>
    <mergeCell ref="F26:F28"/>
    <mergeCell ref="G26:G28"/>
    <mergeCell ref="E30:E32"/>
    <mergeCell ref="F30:F32"/>
    <mergeCell ref="G30:G32"/>
    <mergeCell ref="C30:C32"/>
    <mergeCell ref="C5:C7"/>
    <mergeCell ref="C8:C10"/>
    <mergeCell ref="C11:C13"/>
    <mergeCell ref="C14:C16"/>
    <mergeCell ref="C17:C19"/>
    <mergeCell ref="C20:C22"/>
    <mergeCell ref="C23:C25"/>
    <mergeCell ref="G8:G10"/>
    <mergeCell ref="F8:F10"/>
    <mergeCell ref="F11:F13"/>
    <mergeCell ref="G11:G13"/>
    <mergeCell ref="F5:F7"/>
    <mergeCell ref="G5:G7"/>
    <mergeCell ref="E5:E7"/>
    <mergeCell ref="E8:E10"/>
    <mergeCell ref="E11:E13"/>
    <mergeCell ref="E14:E16"/>
    <mergeCell ref="E17:E19"/>
    <mergeCell ref="F17:F19"/>
    <mergeCell ref="G17:G19"/>
    <mergeCell ref="E20:E22"/>
    <mergeCell ref="F20:F22"/>
    <mergeCell ref="G20:G22"/>
    <mergeCell ref="E23:E25"/>
    <mergeCell ref="A5:A7"/>
    <mergeCell ref="A8:A10"/>
    <mergeCell ref="A11:A13"/>
    <mergeCell ref="A14:A16"/>
    <mergeCell ref="A17:A19"/>
    <mergeCell ref="A20:A22"/>
    <mergeCell ref="A23:A25"/>
    <mergeCell ref="B5:B7"/>
    <mergeCell ref="B8:B10"/>
    <mergeCell ref="B11:B13"/>
    <mergeCell ref="B14:B16"/>
    <mergeCell ref="B17:B19"/>
    <mergeCell ref="B20:B22"/>
    <mergeCell ref="B23:B25"/>
    <mergeCell ref="C82:C84"/>
    <mergeCell ref="C85:C87"/>
    <mergeCell ref="C88:C90"/>
    <mergeCell ref="C92:C94"/>
    <mergeCell ref="A82:A84"/>
    <mergeCell ref="A85:A87"/>
    <mergeCell ref="A88:A90"/>
    <mergeCell ref="A92:A94"/>
    <mergeCell ref="B88:B90"/>
    <mergeCell ref="B92:B94"/>
    <mergeCell ref="B85:B87"/>
    <mergeCell ref="B82:B84"/>
    <mergeCell ref="B60:B62"/>
    <mergeCell ref="C67:C69"/>
    <mergeCell ref="C70:C72"/>
    <mergeCell ref="C73:C75"/>
    <mergeCell ref="C76:C78"/>
    <mergeCell ref="C79:C81"/>
    <mergeCell ref="B67:B69"/>
    <mergeCell ref="A67:A69"/>
    <mergeCell ref="A70:A72"/>
    <mergeCell ref="A73:A75"/>
    <mergeCell ref="A76:A78"/>
    <mergeCell ref="A79:A81"/>
    <mergeCell ref="B79:B81"/>
    <mergeCell ref="B76:B78"/>
    <mergeCell ref="B73:B75"/>
    <mergeCell ref="B70:B72"/>
    <mergeCell ref="B40:B42"/>
    <mergeCell ref="A40:A42"/>
    <mergeCell ref="C37:C39"/>
    <mergeCell ref="C40:C42"/>
    <mergeCell ref="C64:C66"/>
    <mergeCell ref="B64:B66"/>
    <mergeCell ref="A64:A66"/>
    <mergeCell ref="B43:B45"/>
    <mergeCell ref="B46:B48"/>
    <mergeCell ref="B49:B51"/>
    <mergeCell ref="B52:B54"/>
    <mergeCell ref="A43:A45"/>
    <mergeCell ref="A46:A48"/>
    <mergeCell ref="A49:A51"/>
    <mergeCell ref="A52:A54"/>
    <mergeCell ref="C43:C45"/>
    <mergeCell ref="C46:C48"/>
    <mergeCell ref="C49:C51"/>
    <mergeCell ref="C52:C54"/>
    <mergeCell ref="A56:A58"/>
    <mergeCell ref="A60:A62"/>
    <mergeCell ref="C56:C58"/>
    <mergeCell ref="C60:C62"/>
    <mergeCell ref="B56:B58"/>
  </mergeCells>
  <conditionalFormatting sqref="H88:BE90">
    <cfRule type="containsBlanks" dxfId="147" priority="177">
      <formula>LEN(TRIM(H88))=0</formula>
    </cfRule>
    <cfRule type="cellIs" dxfId="146" priority="178" operator="greaterThanOrEqual">
      <formula>0.8</formula>
    </cfRule>
    <cfRule type="cellIs" dxfId="145" priority="179" operator="between">
      <formula>0.72</formula>
      <formula>0.7999999999999</formula>
    </cfRule>
    <cfRule type="cellIs" dxfId="144" priority="180" operator="lessThan">
      <formula>0.72</formula>
    </cfRule>
  </conditionalFormatting>
  <conditionalFormatting sqref="H56:BE58">
    <cfRule type="containsBlanks" dxfId="143" priority="173">
      <formula>LEN(TRIM(H56))=0</formula>
    </cfRule>
    <cfRule type="cellIs" dxfId="142" priority="174" operator="greaterThanOrEqual">
      <formula>0.6</formula>
    </cfRule>
    <cfRule type="cellIs" dxfId="141" priority="175" operator="between">
      <formula>0.54</formula>
      <formula>0.5999999999999</formula>
    </cfRule>
    <cfRule type="cellIs" dxfId="140" priority="176" operator="lessThan">
      <formula>0.54</formula>
    </cfRule>
  </conditionalFormatting>
  <conditionalFormatting sqref="H51:AF51">
    <cfRule type="containsBlanks" dxfId="139" priority="169">
      <formula>LEN(TRIM(H51))=0</formula>
    </cfRule>
    <cfRule type="cellIs" dxfId="138" priority="170" operator="greaterThanOrEqual">
      <formula>0.95</formula>
    </cfRule>
    <cfRule type="cellIs" dxfId="137" priority="171" operator="between">
      <formula>0.855</formula>
      <formula>0.94999999999999</formula>
    </cfRule>
    <cfRule type="cellIs" dxfId="136" priority="172" operator="lessThan">
      <formula>0.855</formula>
    </cfRule>
  </conditionalFormatting>
  <conditionalFormatting sqref="H48:AF48">
    <cfRule type="containsBlanks" dxfId="135" priority="165">
      <formula>LEN(TRIM(H48))=0</formula>
    </cfRule>
    <cfRule type="cellIs" dxfId="134" priority="166" operator="greaterThanOrEqual">
      <formula>0.75</formula>
    </cfRule>
    <cfRule type="cellIs" dxfId="133" priority="167" operator="between">
      <formula>0.675</formula>
      <formula>0.74999999999999</formula>
    </cfRule>
    <cfRule type="cellIs" dxfId="132" priority="168" operator="lessThan">
      <formula>0.675</formula>
    </cfRule>
  </conditionalFormatting>
  <conditionalFormatting sqref="H45:AF45">
    <cfRule type="containsBlanks" dxfId="131" priority="161">
      <formula>LEN(TRIM(H45))=0</formula>
    </cfRule>
    <cfRule type="cellIs" dxfId="130" priority="162" operator="greaterThanOrEqual">
      <formula>0.5</formula>
    </cfRule>
    <cfRule type="cellIs" dxfId="129" priority="163" operator="between">
      <formula>0.45</formula>
      <formula>0.4999999999999</formula>
    </cfRule>
    <cfRule type="cellIs" dxfId="128" priority="164" operator="lessThan">
      <formula>0.45</formula>
    </cfRule>
  </conditionalFormatting>
  <conditionalFormatting sqref="H42:AF42">
    <cfRule type="containsBlanks" dxfId="127" priority="157">
      <formula>LEN(TRIM(H42))=0</formula>
    </cfRule>
    <cfRule type="cellIs" dxfId="126" priority="158" operator="greaterThanOrEqual">
      <formula>0.5</formula>
    </cfRule>
    <cfRule type="cellIs" dxfId="125" priority="159" operator="between">
      <formula>0.45</formula>
      <formula>0.4999999999999</formula>
    </cfRule>
    <cfRule type="cellIs" dxfId="124" priority="160" operator="lessThan">
      <formula>0.45</formula>
    </cfRule>
  </conditionalFormatting>
  <conditionalFormatting sqref="H11:AO13">
    <cfRule type="containsBlanks" dxfId="123" priority="153">
      <formula>LEN(TRIM(H11))=0</formula>
    </cfRule>
  </conditionalFormatting>
  <conditionalFormatting sqref="H8:AC10">
    <cfRule type="containsBlanks" dxfId="122" priority="149">
      <formula>LEN(TRIM(H8))=0</formula>
    </cfRule>
    <cfRule type="cellIs" dxfId="121" priority="150" operator="greaterThanOrEqual">
      <formula>0.95</formula>
    </cfRule>
    <cfRule type="cellIs" dxfId="120" priority="151" operator="between">
      <formula>0.855</formula>
      <formula>0.94999999999999</formula>
    </cfRule>
    <cfRule type="cellIs" dxfId="119" priority="152" operator="lessThan">
      <formula>0.855</formula>
    </cfRule>
  </conditionalFormatting>
  <conditionalFormatting sqref="AG8:AG10">
    <cfRule type="containsBlanks" dxfId="118" priority="121">
      <formula>LEN(TRIM(AG8))=0</formula>
    </cfRule>
    <cfRule type="cellIs" dxfId="117" priority="122" operator="greaterThanOrEqual">
      <formula>0.95</formula>
    </cfRule>
    <cfRule type="cellIs" dxfId="116" priority="123" operator="between">
      <formula>0.855</formula>
      <formula>0.94999999999999</formula>
    </cfRule>
    <cfRule type="cellIs" dxfId="115" priority="124" operator="lessThan">
      <formula>0.855</formula>
    </cfRule>
  </conditionalFormatting>
  <conditionalFormatting sqref="AG42:AH42">
    <cfRule type="containsBlanks" dxfId="114" priority="117">
      <formula>LEN(TRIM(AG42))=0</formula>
    </cfRule>
    <cfRule type="cellIs" dxfId="113" priority="118" operator="greaterThanOrEqual">
      <formula>0.5</formula>
    </cfRule>
    <cfRule type="cellIs" dxfId="112" priority="119" operator="between">
      <formula>0.45</formula>
      <formula>0.4999999999999</formula>
    </cfRule>
    <cfRule type="cellIs" dxfId="111" priority="120" operator="lessThan">
      <formula>0.45</formula>
    </cfRule>
  </conditionalFormatting>
  <conditionalFormatting sqref="AG45:AH45">
    <cfRule type="containsBlanks" dxfId="110" priority="113">
      <formula>LEN(TRIM(AG45))=0</formula>
    </cfRule>
    <cfRule type="cellIs" dxfId="109" priority="114" operator="greaterThanOrEqual">
      <formula>0.5</formula>
    </cfRule>
    <cfRule type="cellIs" dxfId="108" priority="115" operator="between">
      <formula>0.45</formula>
      <formula>0.4999999999999</formula>
    </cfRule>
    <cfRule type="cellIs" dxfId="107" priority="116" operator="lessThan">
      <formula>0.45</formula>
    </cfRule>
  </conditionalFormatting>
  <conditionalFormatting sqref="AG48:AH48">
    <cfRule type="containsBlanks" dxfId="106" priority="109">
      <formula>LEN(TRIM(AG48))=0</formula>
    </cfRule>
    <cfRule type="cellIs" dxfId="105" priority="110" operator="greaterThanOrEqual">
      <formula>0.95</formula>
    </cfRule>
    <cfRule type="cellIs" dxfId="104" priority="111" operator="between">
      <formula>0.855</formula>
      <formula>0.94999999999999</formula>
    </cfRule>
    <cfRule type="cellIs" dxfId="103" priority="112" operator="lessThan">
      <formula>0.855</formula>
    </cfRule>
  </conditionalFormatting>
  <conditionalFormatting sqref="AG48:AH48">
    <cfRule type="containsBlanks" dxfId="102" priority="105">
      <formula>LEN(TRIM(AG48))=0</formula>
    </cfRule>
    <cfRule type="cellIs" dxfId="101" priority="106" operator="greaterThanOrEqual">
      <formula>0.75</formula>
    </cfRule>
    <cfRule type="cellIs" dxfId="100" priority="107" operator="between">
      <formula>0.675</formula>
      <formula>0.74999999999999</formula>
    </cfRule>
    <cfRule type="cellIs" dxfId="99" priority="108" operator="lessThan">
      <formula>0.675</formula>
    </cfRule>
  </conditionalFormatting>
  <conditionalFormatting sqref="AG51:AH51">
    <cfRule type="containsBlanks" dxfId="98" priority="101">
      <formula>LEN(TRIM(AG51))=0</formula>
    </cfRule>
    <cfRule type="cellIs" dxfId="97" priority="102" operator="greaterThanOrEqual">
      <formula>0.95</formula>
    </cfRule>
    <cfRule type="cellIs" dxfId="96" priority="103" operator="between">
      <formula>0.855</formula>
      <formula>0.94999999999999</formula>
    </cfRule>
    <cfRule type="cellIs" dxfId="95" priority="104" operator="lessThan">
      <formula>0.855</formula>
    </cfRule>
  </conditionalFormatting>
  <conditionalFormatting sqref="AJ8">
    <cfRule type="containsBlanks" dxfId="94" priority="97">
      <formula>LEN(TRIM(AJ8))=0</formula>
    </cfRule>
    <cfRule type="cellIs" dxfId="93" priority="98" operator="greaterThanOrEqual">
      <formula>0.95</formula>
    </cfRule>
    <cfRule type="cellIs" dxfId="92" priority="99" operator="between">
      <formula>0.855</formula>
      <formula>0.94999999999999</formula>
    </cfRule>
    <cfRule type="cellIs" dxfId="91" priority="100" operator="lessThan">
      <formula>0.855</formula>
    </cfRule>
  </conditionalFormatting>
  <conditionalFormatting sqref="AJ10">
    <cfRule type="containsBlanks" dxfId="90" priority="93">
      <formula>LEN(TRIM(AJ10))=0</formula>
    </cfRule>
    <cfRule type="cellIs" dxfId="89" priority="94" operator="greaterThanOrEqual">
      <formula>0.95</formula>
    </cfRule>
    <cfRule type="cellIs" dxfId="88" priority="95" operator="between">
      <formula>0.855</formula>
      <formula>0.94999999999999</formula>
    </cfRule>
    <cfRule type="cellIs" dxfId="87" priority="96" operator="lessThan">
      <formula>0.855</formula>
    </cfRule>
  </conditionalFormatting>
  <conditionalFormatting sqref="AI42">
    <cfRule type="containsBlanks" dxfId="86" priority="89">
      <formula>LEN(TRIM(AI42))=0</formula>
    </cfRule>
    <cfRule type="cellIs" dxfId="85" priority="90" operator="greaterThanOrEqual">
      <formula>0.5</formula>
    </cfRule>
    <cfRule type="cellIs" dxfId="84" priority="91" operator="between">
      <formula>0.45</formula>
      <formula>0.4999999999999</formula>
    </cfRule>
    <cfRule type="cellIs" dxfId="83" priority="92" operator="lessThan">
      <formula>0.45</formula>
    </cfRule>
  </conditionalFormatting>
  <conditionalFormatting sqref="AI45">
    <cfRule type="containsBlanks" dxfId="82" priority="85">
      <formula>LEN(TRIM(AI45))=0</formula>
    </cfRule>
    <cfRule type="cellIs" dxfId="81" priority="86" operator="greaterThanOrEqual">
      <formula>0.5</formula>
    </cfRule>
    <cfRule type="cellIs" dxfId="80" priority="87" operator="between">
      <formula>0.45</formula>
      <formula>0.4999999999999</formula>
    </cfRule>
    <cfRule type="cellIs" dxfId="79" priority="88" operator="lessThan">
      <formula>0.45</formula>
    </cfRule>
  </conditionalFormatting>
  <conditionalFormatting sqref="AI48">
    <cfRule type="containsBlanks" dxfId="78" priority="81">
      <formula>LEN(TRIM(AI48))=0</formula>
    </cfRule>
    <cfRule type="cellIs" dxfId="77" priority="82" operator="greaterThanOrEqual">
      <formula>0.95</formula>
    </cfRule>
    <cfRule type="cellIs" dxfId="76" priority="83" operator="between">
      <formula>0.855</formula>
      <formula>0.94999999999999</formula>
    </cfRule>
    <cfRule type="cellIs" dxfId="75" priority="84" operator="lessThan">
      <formula>0.855</formula>
    </cfRule>
  </conditionalFormatting>
  <conditionalFormatting sqref="AI48">
    <cfRule type="containsBlanks" dxfId="74" priority="77">
      <formula>LEN(TRIM(AI48))=0</formula>
    </cfRule>
    <cfRule type="cellIs" dxfId="73" priority="78" operator="greaterThanOrEqual">
      <formula>0.75</formula>
    </cfRule>
    <cfRule type="cellIs" dxfId="72" priority="79" operator="between">
      <formula>0.675</formula>
      <formula>0.74999999999999</formula>
    </cfRule>
    <cfRule type="cellIs" dxfId="71" priority="80" operator="lessThan">
      <formula>0.675</formula>
    </cfRule>
  </conditionalFormatting>
  <conditionalFormatting sqref="AI51">
    <cfRule type="containsBlanks" dxfId="70" priority="73">
      <formula>LEN(TRIM(AI51))=0</formula>
    </cfRule>
    <cfRule type="cellIs" dxfId="69" priority="74" operator="greaterThanOrEqual">
      <formula>0.95</formula>
    </cfRule>
    <cfRule type="cellIs" dxfId="68" priority="75" operator="between">
      <formula>0.855</formula>
      <formula>0.94999999999999</formula>
    </cfRule>
    <cfRule type="cellIs" dxfId="67" priority="76" operator="lessThan">
      <formula>0.855</formula>
    </cfRule>
  </conditionalFormatting>
  <conditionalFormatting sqref="AJ45">
    <cfRule type="containsBlanks" dxfId="66" priority="69">
      <formula>LEN(TRIM(AJ45))=0</formula>
    </cfRule>
    <cfRule type="cellIs" dxfId="65" priority="70" operator="greaterThanOrEqual">
      <formula>0.5</formula>
    </cfRule>
    <cfRule type="cellIs" dxfId="64" priority="71" operator="between">
      <formula>0.45</formula>
      <formula>0.4999999999999</formula>
    </cfRule>
    <cfRule type="cellIs" dxfId="63" priority="72" operator="lessThan">
      <formula>0.45</formula>
    </cfRule>
  </conditionalFormatting>
  <conditionalFormatting sqref="AK45:BE45">
    <cfRule type="containsBlanks" dxfId="62" priority="65">
      <formula>LEN(TRIM(AK45))=0</formula>
    </cfRule>
    <cfRule type="cellIs" dxfId="61" priority="66" operator="greaterThanOrEqual">
      <formula>0.5</formula>
    </cfRule>
    <cfRule type="cellIs" dxfId="60" priority="67" operator="between">
      <formula>0.45</formula>
      <formula>0.4999999999999</formula>
    </cfRule>
    <cfRule type="cellIs" dxfId="59" priority="68" operator="lessThan">
      <formula>0.45</formula>
    </cfRule>
  </conditionalFormatting>
  <conditionalFormatting sqref="AL8">
    <cfRule type="containsBlanks" dxfId="58" priority="61">
      <formula>LEN(TRIM(AL8))=0</formula>
    </cfRule>
    <cfRule type="cellIs" dxfId="57" priority="62" operator="greaterThanOrEqual">
      <formula>0.95</formula>
    </cfRule>
    <cfRule type="cellIs" dxfId="56" priority="63" operator="between">
      <formula>0.855</formula>
      <formula>0.94999999999999</formula>
    </cfRule>
    <cfRule type="cellIs" dxfId="55" priority="64" operator="lessThan">
      <formula>0.855</formula>
    </cfRule>
  </conditionalFormatting>
  <conditionalFormatting sqref="AL10">
    <cfRule type="containsBlanks" dxfId="54" priority="57">
      <formula>LEN(TRIM(AL10))=0</formula>
    </cfRule>
    <cfRule type="cellIs" dxfId="53" priority="58" operator="greaterThanOrEqual">
      <formula>0.95</formula>
    </cfRule>
    <cfRule type="cellIs" dxfId="52" priority="59" operator="between">
      <formula>0.855</formula>
      <formula>0.94999999999999</formula>
    </cfRule>
    <cfRule type="cellIs" dxfId="51" priority="60" operator="lessThan">
      <formula>0.855</formula>
    </cfRule>
  </conditionalFormatting>
  <conditionalFormatting sqref="AN8">
    <cfRule type="containsBlanks" dxfId="50" priority="53">
      <formula>LEN(TRIM(AN8))=0</formula>
    </cfRule>
    <cfRule type="cellIs" dxfId="49" priority="54" operator="greaterThanOrEqual">
      <formula>0.95</formula>
    </cfRule>
    <cfRule type="cellIs" dxfId="48" priority="55" operator="between">
      <formula>0.855</formula>
      <formula>0.94999999999999</formula>
    </cfRule>
    <cfRule type="cellIs" dxfId="47" priority="56" operator="lessThan">
      <formula>0.855</formula>
    </cfRule>
  </conditionalFormatting>
  <conditionalFormatting sqref="AN10">
    <cfRule type="containsBlanks" dxfId="46" priority="49">
      <formula>LEN(TRIM(AN10))=0</formula>
    </cfRule>
    <cfRule type="cellIs" dxfId="45" priority="50" operator="greaterThanOrEqual">
      <formula>0.95</formula>
    </cfRule>
    <cfRule type="cellIs" dxfId="44" priority="51" operator="between">
      <formula>0.855</formula>
      <formula>0.94999999999999</formula>
    </cfRule>
    <cfRule type="cellIs" dxfId="43" priority="52" operator="lessThan">
      <formula>0.855</formula>
    </cfRule>
  </conditionalFormatting>
  <conditionalFormatting sqref="AO8">
    <cfRule type="containsBlanks" dxfId="42" priority="45">
      <formula>LEN(TRIM(AO8))=0</formula>
    </cfRule>
    <cfRule type="cellIs" dxfId="41" priority="46" operator="greaterThanOrEqual">
      <formula>0.95</formula>
    </cfRule>
    <cfRule type="cellIs" dxfId="40" priority="47" operator="between">
      <formula>0.855</formula>
      <formula>0.94999999999999</formula>
    </cfRule>
    <cfRule type="cellIs" dxfId="39" priority="48" operator="lessThan">
      <formula>0.855</formula>
    </cfRule>
  </conditionalFormatting>
  <conditionalFormatting sqref="AO10">
    <cfRule type="containsBlanks" dxfId="38" priority="41">
      <formula>LEN(TRIM(AO10))=0</formula>
    </cfRule>
    <cfRule type="cellIs" dxfId="37" priority="42" operator="greaterThanOrEqual">
      <formula>0.95</formula>
    </cfRule>
    <cfRule type="cellIs" dxfId="36" priority="43" operator="between">
      <formula>0.855</formula>
      <formula>0.94999999999999</formula>
    </cfRule>
    <cfRule type="cellIs" dxfId="35" priority="44" operator="lessThan">
      <formula>0.855</formula>
    </cfRule>
  </conditionalFormatting>
  <conditionalFormatting sqref="AP11:BE11">
    <cfRule type="containsBlanks" dxfId="34" priority="29">
      <formula>LEN(TRIM(AP11))=0</formula>
    </cfRule>
    <cfRule type="cellIs" dxfId="33" priority="30" operator="greaterThanOrEqual">
      <formula>0.95</formula>
    </cfRule>
    <cfRule type="cellIs" dxfId="32" priority="31" operator="between">
      <formula>0.855</formula>
      <formula>0.94999999999999</formula>
    </cfRule>
    <cfRule type="cellIs" dxfId="31" priority="32" operator="lessThan">
      <formula>0.855</formula>
    </cfRule>
  </conditionalFormatting>
  <conditionalFormatting sqref="AP13:BE13">
    <cfRule type="containsBlanks" dxfId="30" priority="25">
      <formula>LEN(TRIM(AP13))=0</formula>
    </cfRule>
    <cfRule type="cellIs" dxfId="29" priority="26" operator="greaterThanOrEqual">
      <formula>0.95</formula>
    </cfRule>
    <cfRule type="cellIs" dxfId="28" priority="27" operator="between">
      <formula>0.855</formula>
      <formula>0.94999999999999</formula>
    </cfRule>
    <cfRule type="cellIs" dxfId="27" priority="28" operator="lessThan">
      <formula>0.855</formula>
    </cfRule>
  </conditionalFormatting>
  <conditionalFormatting sqref="H11:BE13">
    <cfRule type="cellIs" dxfId="26" priority="154" operator="greaterThanOrEqual">
      <formula>0.95</formula>
    </cfRule>
    <cfRule type="cellIs" dxfId="25" priority="155" operator="between">
      <formula>0.855</formula>
      <formula>0.94999999999999</formula>
    </cfRule>
    <cfRule type="cellIs" dxfId="24" priority="156" operator="lessThan">
      <formula>0.855</formula>
    </cfRule>
  </conditionalFormatting>
  <conditionalFormatting sqref="AR8:AS8 AW8:BE8">
    <cfRule type="containsBlanks" dxfId="23" priority="21">
      <formula>LEN(TRIM(AR8))=0</formula>
    </cfRule>
    <cfRule type="cellIs" dxfId="22" priority="22" operator="greaterThanOrEqual">
      <formula>0.95</formula>
    </cfRule>
    <cfRule type="cellIs" dxfId="21" priority="23" operator="between">
      <formula>0.855</formula>
      <formula>0.94999999999999</formula>
    </cfRule>
    <cfRule type="cellIs" dxfId="20" priority="24" operator="lessThan">
      <formula>0.855</formula>
    </cfRule>
  </conditionalFormatting>
  <conditionalFormatting sqref="AR10:AS10 AW10:BE10">
    <cfRule type="containsBlanks" dxfId="19" priority="17">
      <formula>LEN(TRIM(AR10))=0</formula>
    </cfRule>
    <cfRule type="cellIs" dxfId="18" priority="18" operator="greaterThanOrEqual">
      <formula>0.95</formula>
    </cfRule>
    <cfRule type="cellIs" dxfId="17" priority="19" operator="between">
      <formula>0.855</formula>
      <formula>0.94999999999999</formula>
    </cfRule>
    <cfRule type="cellIs" dxfId="16" priority="20" operator="lessThan">
      <formula>0.855</formula>
    </cfRule>
  </conditionalFormatting>
  <conditionalFormatting sqref="AS42:BE42">
    <cfRule type="containsBlanks" dxfId="15" priority="13">
      <formula>LEN(TRIM(AS42))=0</formula>
    </cfRule>
    <cfRule type="cellIs" dxfId="14" priority="14" operator="greaterThanOrEqual">
      <formula>0.5</formula>
    </cfRule>
    <cfRule type="cellIs" dxfId="13" priority="15" operator="between">
      <formula>0.45</formula>
      <formula>0.4999999999999</formula>
    </cfRule>
    <cfRule type="cellIs" dxfId="12" priority="16" operator="lessThan">
      <formula>0.45</formula>
    </cfRule>
  </conditionalFormatting>
  <conditionalFormatting sqref="AT12:BE12">
    <cfRule type="containsBlanks" dxfId="11" priority="9">
      <formula>LEN(TRIM(AT12))=0</formula>
    </cfRule>
    <cfRule type="cellIs" dxfId="10" priority="10" operator="greaterThanOrEqual">
      <formula>0.95</formula>
    </cfRule>
    <cfRule type="cellIs" dxfId="9" priority="11" operator="between">
      <formula>0.855</formula>
      <formula>0.94999999999999</formula>
    </cfRule>
    <cfRule type="cellIs" dxfId="8" priority="12" operator="lessThan">
      <formula>0.855</formula>
    </cfRule>
  </conditionalFormatting>
  <conditionalFormatting sqref="AT8">
    <cfRule type="containsBlanks" dxfId="7" priority="5">
      <formula>LEN(TRIM(AT8))=0</formula>
    </cfRule>
    <cfRule type="cellIs" dxfId="6" priority="6" operator="greaterThanOrEqual">
      <formula>0.95</formula>
    </cfRule>
    <cfRule type="cellIs" dxfId="5" priority="7" operator="between">
      <formula>0.855</formula>
      <formula>0.94999999999999</formula>
    </cfRule>
    <cfRule type="cellIs" dxfId="4" priority="8" operator="lessThan">
      <formula>0.855</formula>
    </cfRule>
  </conditionalFormatting>
  <conditionalFormatting sqref="AT10">
    <cfRule type="containsBlanks" dxfId="3" priority="1">
      <formula>LEN(TRIM(AT10))=0</formula>
    </cfRule>
    <cfRule type="cellIs" dxfId="2" priority="2" operator="greaterThanOrEqual">
      <formula>0.95</formula>
    </cfRule>
    <cfRule type="cellIs" dxfId="1" priority="3" operator="between">
      <formula>0.855</formula>
      <formula>0.94999999999999</formula>
    </cfRule>
    <cfRule type="cellIs" dxfId="0" priority="4" operator="lessThan">
      <formula>0.855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1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Beds-Luton'!H5:AG5</xm:f>
              <xm:sqref>BF5</xm:sqref>
            </x14:sparkline>
            <x14:sparkline>
              <xm:f>'MH LTP Indicators - Beds-Luton'!H6:AG6</xm:f>
              <xm:sqref>BF6</xm:sqref>
            </x14:sparkline>
            <x14:sparkline>
              <xm:f>'MH LTP Indicators - Beds-Luton'!H7:AG7</xm:f>
              <xm:sqref>BF7</xm:sqref>
            </x14:sparkline>
            <x14:sparkline>
              <xm:f>'MH LTP Indicators - Beds-Luton'!H8:AG8</xm:f>
              <xm:sqref>BF8</xm:sqref>
            </x14:sparkline>
            <x14:sparkline>
              <xm:f>'MH LTP Indicators - Beds-Luton'!H9:AG9</xm:f>
              <xm:sqref>BF9</xm:sqref>
            </x14:sparkline>
            <x14:sparkline>
              <xm:f>'MH LTP Indicators - Beds-Luton'!H10:AG10</xm:f>
              <xm:sqref>BF10</xm:sqref>
            </x14:sparkline>
          </x14:sparklines>
        </x14:sparklineGroup>
        <x14:sparklineGroup displayEmptyCellsAs="gap" xr2:uid="{00000000-0003-0000-0000-00001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Beds-Luton'!H11:AG11</xm:f>
              <xm:sqref>BF11</xm:sqref>
            </x14:sparkline>
            <x14:sparkline>
              <xm:f>'MH LTP Indicators - Beds-Luton'!H12:AG12</xm:f>
              <xm:sqref>BF12</xm:sqref>
            </x14:sparkline>
            <x14:sparkline>
              <xm:f>'MH LTP Indicators - Beds-Luton'!H13:AG13</xm:f>
              <xm:sqref>BF13</xm:sqref>
            </x14:sparkline>
          </x14:sparklines>
        </x14:sparklineGroup>
        <x14:sparklineGroup displayEmptyCellsAs="gap" xr2:uid="{00000000-0003-0000-0000-00001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Beds-Luton'!H14:AG14</xm:f>
              <xm:sqref>BF14</xm:sqref>
            </x14:sparkline>
            <x14:sparkline>
              <xm:f>'MH LTP Indicators - Beds-Luton'!H15:AG15</xm:f>
              <xm:sqref>BF15</xm:sqref>
            </x14:sparkline>
            <x14:sparkline>
              <xm:f>'MH LTP Indicators - Beds-Luton'!H16:AG16</xm:f>
              <xm:sqref>BF16</xm:sqref>
            </x14:sparkline>
          </x14:sparklines>
        </x14:sparklineGroup>
        <x14:sparklineGroup displayEmptyCellsAs="gap" xr2:uid="{00000000-0003-0000-0000-00001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Beds-Luton'!H17:AG17</xm:f>
              <xm:sqref>BF17</xm:sqref>
            </x14:sparkline>
            <x14:sparkline>
              <xm:f>'MH LTP Indicators - Beds-Luton'!H18:AG18</xm:f>
              <xm:sqref>BF18</xm:sqref>
            </x14:sparkline>
            <x14:sparkline>
              <xm:f>'MH LTP Indicators - Beds-Luton'!H19:AG19</xm:f>
              <xm:sqref>BF19</xm:sqref>
            </x14:sparkline>
          </x14:sparklines>
        </x14:sparklineGroup>
        <x14:sparklineGroup displayEmptyCellsAs="gap" xr2:uid="{00000000-0003-0000-0000-00001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Beds-Luton'!H20:AG20</xm:f>
              <xm:sqref>BF20</xm:sqref>
            </x14:sparkline>
            <x14:sparkline>
              <xm:f>'MH LTP Indicators - Beds-Luton'!H21:AG21</xm:f>
              <xm:sqref>BF21</xm:sqref>
            </x14:sparkline>
            <x14:sparkline>
              <xm:f>'MH LTP Indicators - Beds-Luton'!H22:AG22</xm:f>
              <xm:sqref>BF22</xm:sqref>
            </x14:sparkline>
            <x14:sparkline>
              <xm:f>'MH LTP Indicators - Beds-Luton'!H23:AG23</xm:f>
              <xm:sqref>BF23</xm:sqref>
            </x14:sparkline>
            <x14:sparkline>
              <xm:f>'MH LTP Indicators - Beds-Luton'!H24:AG24</xm:f>
              <xm:sqref>BF24</xm:sqref>
            </x14:sparkline>
            <x14:sparkline>
              <xm:f>'MH LTP Indicators - Beds-Luton'!H25:AG25</xm:f>
              <xm:sqref>BF25</xm:sqref>
            </x14:sparkline>
          </x14:sparklines>
        </x14:sparklineGroup>
        <x14:sparklineGroup displayEmptyCellsAs="gap" xr2:uid="{00000000-0003-0000-0000-00001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Beds-Luton'!H30:AG30</xm:f>
              <xm:sqref>BF30</xm:sqref>
            </x14:sparkline>
            <x14:sparkline>
              <xm:f>'MH LTP Indicators - Beds-Luton'!H31:AG31</xm:f>
              <xm:sqref>BF31</xm:sqref>
            </x14:sparkline>
            <x14:sparkline>
              <xm:f>'MH LTP Indicators - Beds-Luton'!H32:AG32</xm:f>
              <xm:sqref>BF32</xm:sqref>
            </x14:sparkline>
          </x14:sparklines>
        </x14:sparklineGroup>
        <x14:sparklineGroup displayEmptyCellsAs="gap" xr2:uid="{00000000-0003-0000-0000-00001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Beds-Luton'!H34:AG34</xm:f>
              <xm:sqref>BF34</xm:sqref>
            </x14:sparkline>
            <x14:sparkline>
              <xm:f>'MH LTP Indicators - Beds-Luton'!H35:AG35</xm:f>
              <xm:sqref>BF35</xm:sqref>
            </x14:sparkline>
            <x14:sparkline>
              <xm:f>'MH LTP Indicators - Beds-Luton'!H36:AG36</xm:f>
              <xm:sqref>BF36</xm:sqref>
            </x14:sparkline>
          </x14:sparklines>
        </x14:sparklineGroup>
        <x14:sparklineGroup displayEmptyCellsAs="gap" xr2:uid="{00000000-0003-0000-0000-00001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Beds-Luton'!H37:AG37</xm:f>
              <xm:sqref>BF37</xm:sqref>
            </x14:sparkline>
            <x14:sparkline>
              <xm:f>'MH LTP Indicators - Beds-Luton'!H38:AG38</xm:f>
              <xm:sqref>BF38</xm:sqref>
            </x14:sparkline>
            <x14:sparkline>
              <xm:f>'MH LTP Indicators - Beds-Luton'!H39:AG39</xm:f>
              <xm:sqref>BF39</xm:sqref>
            </x14:sparkline>
          </x14:sparklines>
        </x14:sparklineGroup>
        <x14:sparklineGroup displayEmptyCellsAs="gap" xr2:uid="{00000000-0003-0000-0000-00001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Beds-Luton'!H40:AG40</xm:f>
              <xm:sqref>BF40</xm:sqref>
            </x14:sparkline>
            <x14:sparkline>
              <xm:f>'MH LTP Indicators - Beds-Luton'!H41:AG41</xm:f>
              <xm:sqref>BF41</xm:sqref>
            </x14:sparkline>
            <x14:sparkline>
              <xm:f>'MH LTP Indicators - Beds-Luton'!H42:AG42</xm:f>
              <xm:sqref>BF42</xm:sqref>
            </x14:sparkline>
          </x14:sparklines>
        </x14:sparklineGroup>
        <x14:sparklineGroup displayEmptyCellsAs="gap" xr2:uid="{00000000-0003-0000-0000-00001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Beds-Luton'!H43:AG43</xm:f>
              <xm:sqref>BF43</xm:sqref>
            </x14:sparkline>
            <x14:sparkline>
              <xm:f>'MH LTP Indicators - Beds-Luton'!H44:AG44</xm:f>
              <xm:sqref>BF44</xm:sqref>
            </x14:sparkline>
            <x14:sparkline>
              <xm:f>'MH LTP Indicators - Beds-Luton'!H45:AG45</xm:f>
              <xm:sqref>BF45</xm:sqref>
            </x14:sparkline>
          </x14:sparklines>
        </x14:sparklineGroup>
        <x14:sparklineGroup displayEmptyCellsAs="gap" xr2:uid="{00000000-0003-0000-0000-00000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Beds-Luton'!H46:AG46</xm:f>
              <xm:sqref>BF46</xm:sqref>
            </x14:sparkline>
            <x14:sparkline>
              <xm:f>'MH LTP Indicators - Beds-Luton'!H47:AG47</xm:f>
              <xm:sqref>BF47</xm:sqref>
            </x14:sparkline>
            <x14:sparkline>
              <xm:f>'MH LTP Indicators - Beds-Luton'!H48:AG48</xm:f>
              <xm:sqref>BF48</xm:sqref>
            </x14:sparkline>
          </x14:sparklines>
        </x14:sparklineGroup>
        <x14:sparklineGroup displayEmptyCellsAs="gap" xr2:uid="{00000000-0003-0000-0000-00000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Beds-Luton'!H49:AG49</xm:f>
              <xm:sqref>BF49</xm:sqref>
            </x14:sparkline>
            <x14:sparkline>
              <xm:f>'MH LTP Indicators - Beds-Luton'!H50:AG50</xm:f>
              <xm:sqref>BF50</xm:sqref>
            </x14:sparkline>
            <x14:sparkline>
              <xm:f>'MH LTP Indicators - Beds-Luton'!H51:AG51</xm:f>
              <xm:sqref>BF51</xm:sqref>
            </x14:sparkline>
          </x14:sparklines>
        </x14:sparklineGroup>
        <x14:sparklineGroup displayEmptyCellsAs="gap" xr2:uid="{00000000-0003-0000-0000-00000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Beds-Luton'!H52:AG52</xm:f>
              <xm:sqref>BF52</xm:sqref>
            </x14:sparkline>
            <x14:sparkline>
              <xm:f>'MH LTP Indicators - Beds-Luton'!H53:AG53</xm:f>
              <xm:sqref>BF53</xm:sqref>
            </x14:sparkline>
            <x14:sparkline>
              <xm:f>'MH LTP Indicators - Beds-Luton'!H54:AG54</xm:f>
              <xm:sqref>BF54</xm:sqref>
            </x14:sparkline>
          </x14:sparklines>
        </x14:sparklineGroup>
        <x14:sparklineGroup displayEmptyCellsAs="gap" xr2:uid="{00000000-0003-0000-0000-00000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Beds-Luton'!H56:AG56</xm:f>
              <xm:sqref>BF56</xm:sqref>
            </x14:sparkline>
            <x14:sparkline>
              <xm:f>'MH LTP Indicators - Beds-Luton'!H57:AG57</xm:f>
              <xm:sqref>BF57</xm:sqref>
            </x14:sparkline>
            <x14:sparkline>
              <xm:f>'MH LTP Indicators - Beds-Luton'!H58:AG58</xm:f>
              <xm:sqref>BF58</xm:sqref>
            </x14:sparkline>
          </x14:sparklines>
        </x14:sparklineGroup>
        <x14:sparklineGroup displayEmptyCellsAs="gap" xr2:uid="{00000000-0003-0000-0000-00000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Beds-Luton'!H60:AG60</xm:f>
              <xm:sqref>BF60</xm:sqref>
            </x14:sparkline>
            <x14:sparkline>
              <xm:f>'MH LTP Indicators - Beds-Luton'!H61:AG61</xm:f>
              <xm:sqref>BF61</xm:sqref>
            </x14:sparkline>
            <x14:sparkline>
              <xm:f>'MH LTP Indicators - Beds-Luton'!H62:AG62</xm:f>
              <xm:sqref>BF62</xm:sqref>
            </x14:sparkline>
          </x14:sparklines>
        </x14:sparklineGroup>
        <x14:sparklineGroup displayEmptyCellsAs="gap" xr2:uid="{00000000-0003-0000-0000-00000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Beds-Luton'!H64:AG64</xm:f>
              <xm:sqref>BF64</xm:sqref>
            </x14:sparkline>
            <x14:sparkline>
              <xm:f>'MH LTP Indicators - Beds-Luton'!H65:AG65</xm:f>
              <xm:sqref>BF65</xm:sqref>
            </x14:sparkline>
            <x14:sparkline>
              <xm:f>'MH LTP Indicators - Beds-Luton'!H66:AG66</xm:f>
              <xm:sqref>BF66</xm:sqref>
            </x14:sparkline>
          </x14:sparklines>
        </x14:sparklineGroup>
        <x14:sparklineGroup displayEmptyCellsAs="gap" xr2:uid="{00000000-0003-0000-0000-00000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Beds-Luton'!H67:AG67</xm:f>
              <xm:sqref>BF67</xm:sqref>
            </x14:sparkline>
            <x14:sparkline>
              <xm:f>'MH LTP Indicators - Beds-Luton'!H68:AG68</xm:f>
              <xm:sqref>BF68</xm:sqref>
            </x14:sparkline>
            <x14:sparkline>
              <xm:f>'MH LTP Indicators - Beds-Luton'!H69:AG69</xm:f>
              <xm:sqref>BF69</xm:sqref>
            </x14:sparkline>
          </x14:sparklines>
        </x14:sparklineGroup>
        <x14:sparklineGroup displayEmptyCellsAs="gap" xr2:uid="{00000000-0003-0000-00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Beds-Luton'!H70:AG70</xm:f>
              <xm:sqref>BF70</xm:sqref>
            </x14:sparkline>
            <x14:sparkline>
              <xm:f>'MH LTP Indicators - Beds-Luton'!H71:AG71</xm:f>
              <xm:sqref>BF71</xm:sqref>
            </x14:sparkline>
            <x14:sparkline>
              <xm:f>'MH LTP Indicators - Beds-Luton'!H72:AG72</xm:f>
              <xm:sqref>BF72</xm:sqref>
            </x14:sparkline>
          </x14:sparklines>
        </x14:sparklineGroup>
        <x14:sparklineGroup displayEmptyCellsAs="gap" xr2:uid="{00000000-0003-0000-00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Beds-Luton'!H76:AG76</xm:f>
              <xm:sqref>BF76</xm:sqref>
            </x14:sparkline>
            <x14:sparkline>
              <xm:f>'MH LTP Indicators - Beds-Luton'!H77:AG77</xm:f>
              <xm:sqref>BF77</xm:sqref>
            </x14:sparkline>
            <x14:sparkline>
              <xm:f>'MH LTP Indicators - Beds-Luton'!H78:AG78</xm:f>
              <xm:sqref>BF78</xm:sqref>
            </x14:sparkline>
          </x14:sparklines>
        </x14:sparklineGroup>
        <x14:sparklineGroup displayEmptyCellsAs="gap" xr2:uid="{00000000-0003-0000-00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Beds-Luton'!H79:AG79</xm:f>
              <xm:sqref>BF79</xm:sqref>
            </x14:sparkline>
            <x14:sparkline>
              <xm:f>'MH LTP Indicators - Beds-Luton'!H80:AG80</xm:f>
              <xm:sqref>BF80</xm:sqref>
            </x14:sparkline>
            <x14:sparkline>
              <xm:f>'MH LTP Indicators - Beds-Luton'!H81:AG81</xm:f>
              <xm:sqref>BF81</xm:sqref>
            </x14:sparkline>
          </x14:sparklines>
        </x14:sparklineGroup>
        <x14:sparklineGroup displayEmptyCellsAs="gap" xr2:uid="{00000000-0003-0000-00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Beds-Luton'!H82:AG82</xm:f>
              <xm:sqref>BF82</xm:sqref>
            </x14:sparkline>
            <x14:sparkline>
              <xm:f>'MH LTP Indicators - Beds-Luton'!H83:AG83</xm:f>
              <xm:sqref>BF83</xm:sqref>
            </x14:sparkline>
            <x14:sparkline>
              <xm:f>'MH LTP Indicators - Beds-Luton'!H84:AG84</xm:f>
              <xm:sqref>BF84</xm:sqref>
            </x14:sparkline>
          </x14:sparklines>
        </x14:sparklineGroup>
        <x14:sparklineGroup displayEmptyCellsAs="gap" xr2:uid="{00000000-0003-0000-00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Beds-Luton'!H85:AG85</xm:f>
              <xm:sqref>BF85</xm:sqref>
            </x14:sparkline>
            <x14:sparkline>
              <xm:f>'MH LTP Indicators - Beds-Luton'!H86:AG86</xm:f>
              <xm:sqref>BF86</xm:sqref>
            </x14:sparkline>
            <x14:sparkline>
              <xm:f>'MH LTP Indicators - Beds-Luton'!H87:AG87</xm:f>
              <xm:sqref>BF87</xm:sqref>
            </x14:sparkline>
          </x14:sparklines>
        </x14:sparklineGroup>
        <x14:sparklineGroup displayEmptyCellsAs="gap" xr2:uid="{00000000-0003-0000-00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Beds-Luton'!H92:AG92</xm:f>
              <xm:sqref>BF92</xm:sqref>
            </x14:sparkline>
            <x14:sparkline>
              <xm:f>'MH LTP Indicators - Beds-Luton'!H93:AG93</xm:f>
              <xm:sqref>BF93</xm:sqref>
            </x14:sparkline>
            <x14:sparkline>
              <xm:f>'MH LTP Indicators - Beds-Luton'!H94:AG94</xm:f>
              <xm:sqref>BF94</xm:sqref>
            </x14:sparkline>
          </x14:sparklines>
        </x14:sparklineGroup>
        <x14:sparklineGroup displayEmptyCellsAs="gap" xr2:uid="{00000000-0003-0000-00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Beds-Luton'!H73:AG73</xm:f>
              <xm:sqref>BF73</xm:sqref>
            </x14:sparkline>
            <x14:sparkline>
              <xm:f>'MH LTP Indicators - Beds-Luton'!H74:AG74</xm:f>
              <xm:sqref>BF74</xm:sqref>
            </x14:sparkline>
            <x14:sparkline>
              <xm:f>'MH LTP Indicators - Beds-Luton'!H75:AG75</xm:f>
              <xm:sqref>BF75</xm:sqref>
            </x14:sparkline>
          </x14:sparklines>
        </x14:sparklineGroup>
        <x14:sparklineGroup displayEmptyCellsAs="gap" xr2:uid="{00000000-0003-0000-00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Beds-Luton'!H88:AG88</xm:f>
              <xm:sqref>BF88</xm:sqref>
            </x14:sparkline>
            <x14:sparkline>
              <xm:f>'MH LTP Indicators - Beds-Luton'!H89:AG89</xm:f>
              <xm:sqref>BF89</xm:sqref>
            </x14:sparkline>
            <x14:sparkline>
              <xm:f>'MH LTP Indicators - Beds-Luton'!H90:AG90</xm:f>
              <xm:sqref>BF90</xm:sqref>
            </x14:sparkline>
          </x14:sparklines>
        </x14:sparklineGroup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'MH LTP Indicators - Beds-Luton'!H26:AG26</xm:f>
              <xm:sqref>BF26</xm:sqref>
            </x14:sparkline>
            <x14:sparkline>
              <xm:f>'MH LTP Indicators - Beds-Luton'!H27:AG27</xm:f>
              <xm:sqref>BF27</xm:sqref>
            </x14:sparkline>
            <x14:sparkline>
              <xm:f>'MH LTP Indicators - Beds-Luton'!H28:AG28</xm:f>
              <xm:sqref>BF28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topLeftCell="A7" workbookViewId="0">
      <selection sqref="A1:R36"/>
    </sheetView>
  </sheetViews>
  <sheetFormatPr defaultRowHeight="15"/>
  <cols>
    <col min="4" max="4" width="19.42578125" customWidth="1"/>
    <col min="7" max="11" width="0" hidden="1" customWidth="1"/>
    <col min="15" max="15" width="23.28515625" customWidth="1"/>
    <col min="16" max="16" width="22.7109375" customWidth="1"/>
  </cols>
  <sheetData>
    <row r="1" spans="1:18">
      <c r="A1" t="s">
        <v>82</v>
      </c>
      <c r="B1" t="s">
        <v>4</v>
      </c>
      <c r="C1" t="s">
        <v>83</v>
      </c>
      <c r="D1" t="s">
        <v>84</v>
      </c>
      <c r="E1" t="s">
        <v>7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  <c r="O1" t="s">
        <v>94</v>
      </c>
      <c r="P1" t="s">
        <v>95</v>
      </c>
      <c r="Q1" t="s">
        <v>96</v>
      </c>
      <c r="R1" t="s">
        <v>97</v>
      </c>
    </row>
    <row r="2" spans="1:18">
      <c r="A2">
        <v>1</v>
      </c>
      <c r="B2" t="s">
        <v>98</v>
      </c>
      <c r="C2" t="s">
        <v>98</v>
      </c>
      <c r="D2" t="s">
        <v>12</v>
      </c>
      <c r="E2" t="s">
        <v>98</v>
      </c>
      <c r="F2" t="s">
        <v>98</v>
      </c>
      <c r="G2" t="s">
        <v>98</v>
      </c>
      <c r="H2" t="s">
        <v>98</v>
      </c>
      <c r="I2" t="s">
        <v>98</v>
      </c>
      <c r="J2" t="s">
        <v>98</v>
      </c>
      <c r="K2" t="s">
        <v>98</v>
      </c>
      <c r="L2" t="s">
        <v>98</v>
      </c>
      <c r="M2" t="s">
        <v>98</v>
      </c>
      <c r="N2" t="s">
        <v>98</v>
      </c>
      <c r="O2" t="s">
        <v>98</v>
      </c>
      <c r="P2" t="s">
        <v>98</v>
      </c>
      <c r="Q2" t="s">
        <v>98</v>
      </c>
      <c r="R2" t="s">
        <v>98</v>
      </c>
    </row>
    <row r="3" spans="1:18">
      <c r="A3">
        <v>2</v>
      </c>
      <c r="B3" t="s">
        <v>13</v>
      </c>
      <c r="C3" t="s">
        <v>99</v>
      </c>
      <c r="D3" t="s">
        <v>14</v>
      </c>
      <c r="E3" t="s">
        <v>16</v>
      </c>
      <c r="F3" t="s">
        <v>98</v>
      </c>
      <c r="G3">
        <v>17268</v>
      </c>
      <c r="H3">
        <v>8615</v>
      </c>
      <c r="I3">
        <v>1794</v>
      </c>
      <c r="J3">
        <v>3070</v>
      </c>
      <c r="K3">
        <v>3337</v>
      </c>
      <c r="L3">
        <v>8653</v>
      </c>
      <c r="M3">
        <v>5892</v>
      </c>
      <c r="N3">
        <v>2502</v>
      </c>
      <c r="O3" t="s">
        <v>100</v>
      </c>
      <c r="P3" s="23">
        <v>45146.430289351854</v>
      </c>
      <c r="Q3" t="s">
        <v>101</v>
      </c>
      <c r="R3" t="s">
        <v>102</v>
      </c>
    </row>
    <row r="4" spans="1:18">
      <c r="A4">
        <v>3</v>
      </c>
      <c r="B4" t="s">
        <v>18</v>
      </c>
      <c r="C4" t="s">
        <v>99</v>
      </c>
      <c r="D4" t="s">
        <v>103</v>
      </c>
      <c r="E4" t="s">
        <v>16</v>
      </c>
      <c r="F4">
        <v>0.95</v>
      </c>
      <c r="G4" t="s">
        <v>98</v>
      </c>
      <c r="H4" t="s">
        <v>98</v>
      </c>
      <c r="I4" t="s">
        <v>98</v>
      </c>
      <c r="J4" t="s">
        <v>98</v>
      </c>
      <c r="K4" t="s">
        <v>98</v>
      </c>
      <c r="L4" t="s">
        <v>98</v>
      </c>
      <c r="M4" t="s">
        <v>98</v>
      </c>
      <c r="N4" t="s">
        <v>98</v>
      </c>
      <c r="O4" t="s">
        <v>98</v>
      </c>
      <c r="P4" s="23" t="s">
        <v>98</v>
      </c>
      <c r="Q4" t="s">
        <v>101</v>
      </c>
      <c r="R4" t="s">
        <v>102</v>
      </c>
    </row>
    <row r="5" spans="1:18">
      <c r="A5">
        <v>4</v>
      </c>
      <c r="B5" t="s">
        <v>21</v>
      </c>
      <c r="C5" t="s">
        <v>99</v>
      </c>
      <c r="D5" t="s">
        <v>22</v>
      </c>
      <c r="E5" t="s">
        <v>16</v>
      </c>
      <c r="F5">
        <v>0.95</v>
      </c>
      <c r="G5">
        <v>0.97099999999999997</v>
      </c>
      <c r="H5">
        <v>1</v>
      </c>
      <c r="I5">
        <v>1</v>
      </c>
      <c r="J5">
        <v>1</v>
      </c>
      <c r="K5">
        <v>1</v>
      </c>
      <c r="L5">
        <v>0.96299999999999997</v>
      </c>
      <c r="M5">
        <v>0.95199999999999996</v>
      </c>
      <c r="N5">
        <v>1</v>
      </c>
      <c r="O5" t="s">
        <v>100</v>
      </c>
      <c r="P5" s="23">
        <v>45146.446435185186</v>
      </c>
      <c r="Q5" t="s">
        <v>101</v>
      </c>
      <c r="R5" t="s">
        <v>102</v>
      </c>
    </row>
    <row r="6" spans="1:18">
      <c r="A6">
        <v>5</v>
      </c>
      <c r="B6" t="s">
        <v>24</v>
      </c>
      <c r="C6" t="s">
        <v>99</v>
      </c>
      <c r="D6" t="s">
        <v>104</v>
      </c>
      <c r="E6" t="s">
        <v>16</v>
      </c>
      <c r="F6" t="s">
        <v>98</v>
      </c>
      <c r="G6">
        <v>676.22</v>
      </c>
      <c r="H6">
        <v>521.1</v>
      </c>
      <c r="I6" t="s">
        <v>98</v>
      </c>
      <c r="J6">
        <v>521.1</v>
      </c>
      <c r="K6" t="s">
        <v>98</v>
      </c>
      <c r="L6">
        <v>155.12</v>
      </c>
      <c r="M6" t="s">
        <v>98</v>
      </c>
      <c r="N6">
        <v>155.12</v>
      </c>
      <c r="O6" t="s">
        <v>100</v>
      </c>
      <c r="P6" s="23">
        <v>45146.446539351855</v>
      </c>
      <c r="Q6" t="s">
        <v>101</v>
      </c>
      <c r="R6" t="s">
        <v>102</v>
      </c>
    </row>
    <row r="7" spans="1:18">
      <c r="A7">
        <v>6</v>
      </c>
      <c r="B7" t="s">
        <v>26</v>
      </c>
      <c r="C7" t="s">
        <v>99</v>
      </c>
      <c r="D7" t="s">
        <v>27</v>
      </c>
      <c r="E7" t="s">
        <v>16</v>
      </c>
      <c r="F7" t="s">
        <v>98</v>
      </c>
      <c r="G7">
        <v>10</v>
      </c>
      <c r="H7">
        <v>10</v>
      </c>
      <c r="I7" t="s">
        <v>98</v>
      </c>
      <c r="J7">
        <v>10</v>
      </c>
      <c r="K7" t="s">
        <v>98</v>
      </c>
      <c r="L7" t="s">
        <v>98</v>
      </c>
      <c r="M7" t="s">
        <v>98</v>
      </c>
      <c r="N7" t="s">
        <v>98</v>
      </c>
      <c r="O7" t="s">
        <v>100</v>
      </c>
      <c r="P7" s="23">
        <v>45146.446539351855</v>
      </c>
      <c r="Q7" t="s">
        <v>101</v>
      </c>
      <c r="R7" t="s">
        <v>102</v>
      </c>
    </row>
    <row r="8" spans="1:18">
      <c r="A8">
        <v>7</v>
      </c>
      <c r="B8" t="s">
        <v>28</v>
      </c>
      <c r="C8" t="s">
        <v>99</v>
      </c>
      <c r="D8" t="s">
        <v>105</v>
      </c>
      <c r="E8" t="s">
        <v>16</v>
      </c>
      <c r="F8" t="s">
        <v>98</v>
      </c>
      <c r="G8">
        <v>2.59</v>
      </c>
      <c r="H8">
        <v>0</v>
      </c>
      <c r="I8">
        <v>0</v>
      </c>
      <c r="J8">
        <v>0</v>
      </c>
      <c r="K8">
        <v>0</v>
      </c>
      <c r="L8">
        <v>2.59</v>
      </c>
      <c r="M8">
        <v>0</v>
      </c>
      <c r="N8">
        <v>2.59</v>
      </c>
      <c r="O8" t="s">
        <v>100</v>
      </c>
      <c r="P8" s="23">
        <v>45146.446643518517</v>
      </c>
      <c r="Q8" t="s">
        <v>101</v>
      </c>
      <c r="R8" t="s">
        <v>102</v>
      </c>
    </row>
    <row r="9" spans="1:18">
      <c r="A9">
        <v>8</v>
      </c>
      <c r="B9" t="s">
        <v>30</v>
      </c>
      <c r="C9" t="s">
        <v>99</v>
      </c>
      <c r="D9" t="s">
        <v>31</v>
      </c>
      <c r="E9" t="s">
        <v>16</v>
      </c>
      <c r="F9" t="s">
        <v>98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 t="s">
        <v>100</v>
      </c>
      <c r="P9" s="23">
        <v>45146.446643518517</v>
      </c>
      <c r="Q9" t="s">
        <v>101</v>
      </c>
      <c r="R9" t="s">
        <v>102</v>
      </c>
    </row>
    <row r="10" spans="1:18">
      <c r="A10">
        <v>9</v>
      </c>
      <c r="B10" t="s">
        <v>32</v>
      </c>
      <c r="C10" t="s">
        <v>99</v>
      </c>
      <c r="D10" t="s">
        <v>33</v>
      </c>
      <c r="E10" t="s">
        <v>16</v>
      </c>
      <c r="F10" t="s">
        <v>98</v>
      </c>
      <c r="G10">
        <v>4432</v>
      </c>
      <c r="H10">
        <v>2577</v>
      </c>
      <c r="I10">
        <v>582</v>
      </c>
      <c r="J10">
        <v>846</v>
      </c>
      <c r="K10">
        <v>1120</v>
      </c>
      <c r="L10">
        <v>1848</v>
      </c>
      <c r="M10">
        <v>898</v>
      </c>
      <c r="N10">
        <v>364</v>
      </c>
      <c r="O10" t="s">
        <v>100</v>
      </c>
      <c r="P10" s="23">
        <v>45146.446655092594</v>
      </c>
      <c r="Q10" t="s">
        <v>101</v>
      </c>
      <c r="R10" t="s">
        <v>102</v>
      </c>
    </row>
    <row r="11" spans="1:18">
      <c r="A11">
        <v>10</v>
      </c>
      <c r="B11" t="s">
        <v>98</v>
      </c>
      <c r="C11" t="s">
        <v>98</v>
      </c>
      <c r="D11" t="s">
        <v>34</v>
      </c>
      <c r="E11" t="s">
        <v>98</v>
      </c>
      <c r="F11" t="s">
        <v>98</v>
      </c>
      <c r="G11" t="s">
        <v>98</v>
      </c>
      <c r="H11" t="s">
        <v>98</v>
      </c>
      <c r="I11" t="s">
        <v>98</v>
      </c>
      <c r="J11" t="s">
        <v>98</v>
      </c>
      <c r="K11" t="s">
        <v>98</v>
      </c>
      <c r="L11" t="s">
        <v>98</v>
      </c>
      <c r="M11" t="s">
        <v>98</v>
      </c>
      <c r="N11" t="s">
        <v>98</v>
      </c>
      <c r="O11" t="s">
        <v>98</v>
      </c>
      <c r="P11" t="s">
        <v>98</v>
      </c>
      <c r="Q11" t="s">
        <v>98</v>
      </c>
      <c r="R11" t="s">
        <v>98</v>
      </c>
    </row>
    <row r="12" spans="1:18">
      <c r="A12">
        <v>11</v>
      </c>
      <c r="B12" t="s">
        <v>35</v>
      </c>
      <c r="C12" t="s">
        <v>106</v>
      </c>
      <c r="D12" t="s">
        <v>36</v>
      </c>
      <c r="E12" t="s">
        <v>16</v>
      </c>
      <c r="F12" t="s">
        <v>98</v>
      </c>
      <c r="G12">
        <v>836</v>
      </c>
      <c r="H12">
        <v>512</v>
      </c>
      <c r="I12">
        <v>213</v>
      </c>
      <c r="J12">
        <v>132</v>
      </c>
      <c r="K12">
        <v>130</v>
      </c>
      <c r="L12">
        <v>324</v>
      </c>
      <c r="M12">
        <v>324</v>
      </c>
      <c r="N12">
        <v>324</v>
      </c>
      <c r="O12" t="s">
        <v>100</v>
      </c>
      <c r="P12" s="23">
        <v>45146.447523148148</v>
      </c>
      <c r="Q12" t="s">
        <v>101</v>
      </c>
      <c r="R12" t="s">
        <v>102</v>
      </c>
    </row>
    <row r="13" spans="1:18">
      <c r="A13">
        <v>12</v>
      </c>
      <c r="B13" t="s">
        <v>98</v>
      </c>
      <c r="C13" t="s">
        <v>98</v>
      </c>
      <c r="D13" t="s">
        <v>37</v>
      </c>
      <c r="E13" t="s">
        <v>98</v>
      </c>
      <c r="F13" t="s">
        <v>98</v>
      </c>
      <c r="G13" t="s">
        <v>98</v>
      </c>
      <c r="H13" t="s">
        <v>98</v>
      </c>
      <c r="I13" t="s">
        <v>98</v>
      </c>
      <c r="J13" t="s">
        <v>98</v>
      </c>
      <c r="K13" t="s">
        <v>98</v>
      </c>
      <c r="L13" t="s">
        <v>98</v>
      </c>
      <c r="M13" t="s">
        <v>98</v>
      </c>
      <c r="N13" t="s">
        <v>98</v>
      </c>
      <c r="O13" t="s">
        <v>98</v>
      </c>
      <c r="P13" t="s">
        <v>98</v>
      </c>
      <c r="Q13" t="s">
        <v>98</v>
      </c>
      <c r="R13" t="s">
        <v>98</v>
      </c>
    </row>
    <row r="14" spans="1:18">
      <c r="A14">
        <v>13</v>
      </c>
      <c r="B14" t="s">
        <v>38</v>
      </c>
      <c r="C14" t="s">
        <v>107</v>
      </c>
      <c r="D14" t="s">
        <v>39</v>
      </c>
      <c r="E14" t="s">
        <v>16</v>
      </c>
      <c r="F14" t="s">
        <v>98</v>
      </c>
      <c r="G14" t="s">
        <v>98</v>
      </c>
      <c r="H14" t="s">
        <v>98</v>
      </c>
      <c r="I14" t="s">
        <v>98</v>
      </c>
      <c r="J14" t="s">
        <v>98</v>
      </c>
      <c r="K14" t="s">
        <v>98</v>
      </c>
      <c r="L14" t="s">
        <v>98</v>
      </c>
      <c r="M14" t="s">
        <v>98</v>
      </c>
      <c r="N14" t="s">
        <v>98</v>
      </c>
      <c r="O14" t="s">
        <v>98</v>
      </c>
      <c r="P14" t="s">
        <v>98</v>
      </c>
      <c r="Q14" t="s">
        <v>98</v>
      </c>
      <c r="R14" t="s">
        <v>98</v>
      </c>
    </row>
    <row r="15" spans="1:18">
      <c r="A15">
        <v>14</v>
      </c>
      <c r="B15" t="s">
        <v>41</v>
      </c>
      <c r="C15" t="s">
        <v>107</v>
      </c>
      <c r="D15" t="s">
        <v>42</v>
      </c>
      <c r="E15" t="s">
        <v>16</v>
      </c>
      <c r="F15" t="s">
        <v>98</v>
      </c>
      <c r="G15" t="s">
        <v>98</v>
      </c>
      <c r="H15" t="s">
        <v>98</v>
      </c>
      <c r="I15" t="s">
        <v>98</v>
      </c>
      <c r="J15" t="s">
        <v>98</v>
      </c>
      <c r="K15" t="s">
        <v>98</v>
      </c>
      <c r="L15" t="s">
        <v>98</v>
      </c>
      <c r="M15" t="s">
        <v>98</v>
      </c>
      <c r="N15" t="s">
        <v>98</v>
      </c>
      <c r="O15" t="s">
        <v>98</v>
      </c>
      <c r="P15" t="s">
        <v>98</v>
      </c>
      <c r="Q15" t="s">
        <v>98</v>
      </c>
      <c r="R15" t="s">
        <v>98</v>
      </c>
    </row>
    <row r="16" spans="1:18">
      <c r="A16">
        <v>15</v>
      </c>
      <c r="B16" t="s">
        <v>43</v>
      </c>
      <c r="C16" t="s">
        <v>107</v>
      </c>
      <c r="D16" t="s">
        <v>44</v>
      </c>
      <c r="E16" t="s">
        <v>16</v>
      </c>
      <c r="F16">
        <v>0.5</v>
      </c>
      <c r="G16" t="s">
        <v>98</v>
      </c>
      <c r="H16" t="s">
        <v>98</v>
      </c>
      <c r="I16" t="s">
        <v>98</v>
      </c>
      <c r="J16" t="s">
        <v>98</v>
      </c>
      <c r="K16" t="s">
        <v>98</v>
      </c>
      <c r="L16" t="s">
        <v>98</v>
      </c>
      <c r="M16" t="s">
        <v>98</v>
      </c>
      <c r="N16" t="s">
        <v>98</v>
      </c>
      <c r="O16" t="s">
        <v>98</v>
      </c>
      <c r="P16" t="s">
        <v>98</v>
      </c>
      <c r="Q16" t="s">
        <v>98</v>
      </c>
      <c r="R16" t="s">
        <v>98</v>
      </c>
    </row>
    <row r="17" spans="1:18">
      <c r="A17">
        <v>16</v>
      </c>
      <c r="B17" t="s">
        <v>46</v>
      </c>
      <c r="C17" t="s">
        <v>107</v>
      </c>
      <c r="D17" t="s">
        <v>47</v>
      </c>
      <c r="E17" t="s">
        <v>16</v>
      </c>
      <c r="F17">
        <v>0.5</v>
      </c>
      <c r="G17" t="s">
        <v>98</v>
      </c>
      <c r="H17" t="s">
        <v>98</v>
      </c>
      <c r="I17" t="s">
        <v>98</v>
      </c>
      <c r="J17" t="s">
        <v>98</v>
      </c>
      <c r="K17" t="s">
        <v>98</v>
      </c>
      <c r="L17" t="s">
        <v>98</v>
      </c>
      <c r="M17" t="s">
        <v>98</v>
      </c>
      <c r="N17" t="s">
        <v>98</v>
      </c>
      <c r="O17" t="s">
        <v>98</v>
      </c>
      <c r="P17" t="s">
        <v>98</v>
      </c>
      <c r="Q17" t="s">
        <v>98</v>
      </c>
      <c r="R17" t="s">
        <v>98</v>
      </c>
    </row>
    <row r="18" spans="1:18">
      <c r="A18">
        <v>17</v>
      </c>
      <c r="B18" t="s">
        <v>48</v>
      </c>
      <c r="C18" t="s">
        <v>107</v>
      </c>
      <c r="D18" t="s">
        <v>108</v>
      </c>
      <c r="E18" t="s">
        <v>16</v>
      </c>
      <c r="F18">
        <v>0.75</v>
      </c>
      <c r="G18" t="s">
        <v>98</v>
      </c>
      <c r="H18" t="s">
        <v>98</v>
      </c>
      <c r="I18" t="s">
        <v>98</v>
      </c>
      <c r="J18" t="s">
        <v>98</v>
      </c>
      <c r="K18" t="s">
        <v>98</v>
      </c>
      <c r="L18" t="s">
        <v>98</v>
      </c>
      <c r="M18" t="s">
        <v>98</v>
      </c>
      <c r="N18" t="s">
        <v>98</v>
      </c>
      <c r="O18" t="s">
        <v>98</v>
      </c>
      <c r="P18" t="s">
        <v>98</v>
      </c>
      <c r="Q18" t="s">
        <v>98</v>
      </c>
      <c r="R18" t="s">
        <v>98</v>
      </c>
    </row>
    <row r="19" spans="1:18">
      <c r="A19">
        <v>18</v>
      </c>
      <c r="B19" t="s">
        <v>50</v>
      </c>
      <c r="C19" t="s">
        <v>107</v>
      </c>
      <c r="D19" t="s">
        <v>109</v>
      </c>
      <c r="E19" t="s">
        <v>16</v>
      </c>
      <c r="F19">
        <v>0.95</v>
      </c>
      <c r="G19" t="s">
        <v>98</v>
      </c>
      <c r="H19" t="s">
        <v>98</v>
      </c>
      <c r="I19" t="s">
        <v>98</v>
      </c>
      <c r="J19" t="s">
        <v>98</v>
      </c>
      <c r="K19" t="s">
        <v>98</v>
      </c>
      <c r="L19" t="s">
        <v>98</v>
      </c>
      <c r="M19" t="s">
        <v>98</v>
      </c>
      <c r="N19" t="s">
        <v>98</v>
      </c>
      <c r="O19" t="s">
        <v>98</v>
      </c>
      <c r="P19" t="s">
        <v>98</v>
      </c>
      <c r="Q19" t="s">
        <v>98</v>
      </c>
      <c r="R19" t="s">
        <v>98</v>
      </c>
    </row>
    <row r="20" spans="1:18">
      <c r="A20">
        <v>19</v>
      </c>
      <c r="B20" t="s">
        <v>52</v>
      </c>
      <c r="C20" t="s">
        <v>107</v>
      </c>
      <c r="D20" t="s">
        <v>110</v>
      </c>
      <c r="E20" t="s">
        <v>16</v>
      </c>
      <c r="F20" t="s">
        <v>98</v>
      </c>
      <c r="G20" t="s">
        <v>98</v>
      </c>
      <c r="H20" t="s">
        <v>98</v>
      </c>
      <c r="I20" t="s">
        <v>98</v>
      </c>
      <c r="J20" t="s">
        <v>98</v>
      </c>
      <c r="K20" t="s">
        <v>98</v>
      </c>
      <c r="L20" t="s">
        <v>98</v>
      </c>
      <c r="M20" t="s">
        <v>98</v>
      </c>
      <c r="N20" t="s">
        <v>98</v>
      </c>
      <c r="O20" t="s">
        <v>98</v>
      </c>
      <c r="P20" t="s">
        <v>98</v>
      </c>
      <c r="Q20" t="s">
        <v>98</v>
      </c>
      <c r="R20" t="s">
        <v>98</v>
      </c>
    </row>
    <row r="21" spans="1:18">
      <c r="A21">
        <v>20</v>
      </c>
      <c r="B21" t="s">
        <v>98</v>
      </c>
      <c r="C21" t="s">
        <v>98</v>
      </c>
      <c r="D21" t="s">
        <v>54</v>
      </c>
      <c r="E21" t="s">
        <v>98</v>
      </c>
      <c r="F21" t="s">
        <v>98</v>
      </c>
      <c r="G21" t="s">
        <v>98</v>
      </c>
      <c r="H21" t="s">
        <v>98</v>
      </c>
      <c r="I21" t="s">
        <v>98</v>
      </c>
      <c r="J21" t="s">
        <v>98</v>
      </c>
      <c r="K21" t="s">
        <v>98</v>
      </c>
      <c r="L21" t="s">
        <v>98</v>
      </c>
      <c r="M21" t="s">
        <v>98</v>
      </c>
      <c r="N21" t="s">
        <v>98</v>
      </c>
      <c r="O21" t="s">
        <v>98</v>
      </c>
      <c r="P21" t="s">
        <v>98</v>
      </c>
      <c r="Q21" t="s">
        <v>98</v>
      </c>
      <c r="R21" t="s">
        <v>98</v>
      </c>
    </row>
    <row r="22" spans="1:18">
      <c r="A22">
        <v>21</v>
      </c>
      <c r="B22" t="s">
        <v>55</v>
      </c>
      <c r="C22" t="s">
        <v>111</v>
      </c>
      <c r="D22" t="s">
        <v>112</v>
      </c>
      <c r="E22" t="s">
        <v>16</v>
      </c>
      <c r="F22">
        <v>0.6</v>
      </c>
      <c r="G22">
        <v>0.72899999999999998</v>
      </c>
      <c r="H22">
        <v>0.75900000000000001</v>
      </c>
      <c r="I22">
        <v>0.57999999999999996</v>
      </c>
      <c r="J22">
        <v>0.71</v>
      </c>
      <c r="K22">
        <v>1</v>
      </c>
      <c r="L22">
        <v>0.68400000000000005</v>
      </c>
      <c r="M22">
        <v>0.68</v>
      </c>
      <c r="N22">
        <v>0.68</v>
      </c>
      <c r="O22" t="s">
        <v>100</v>
      </c>
      <c r="P22" s="23">
        <v>45146.447835648149</v>
      </c>
      <c r="Q22" t="s">
        <v>101</v>
      </c>
      <c r="R22" t="s">
        <v>102</v>
      </c>
    </row>
    <row r="23" spans="1:18">
      <c r="A23">
        <v>22</v>
      </c>
      <c r="B23" t="s">
        <v>98</v>
      </c>
      <c r="C23" t="s">
        <v>98</v>
      </c>
      <c r="D23" t="s">
        <v>113</v>
      </c>
      <c r="E23" t="s">
        <v>98</v>
      </c>
      <c r="F23" t="s">
        <v>98</v>
      </c>
      <c r="G23" t="s">
        <v>98</v>
      </c>
      <c r="H23" t="s">
        <v>98</v>
      </c>
      <c r="I23" t="s">
        <v>98</v>
      </c>
      <c r="J23" t="s">
        <v>98</v>
      </c>
      <c r="K23" t="s">
        <v>98</v>
      </c>
      <c r="L23" t="s">
        <v>98</v>
      </c>
      <c r="M23" t="s">
        <v>98</v>
      </c>
      <c r="N23" t="s">
        <v>98</v>
      </c>
      <c r="O23" t="s">
        <v>98</v>
      </c>
      <c r="P23" t="s">
        <v>98</v>
      </c>
      <c r="Q23" t="s">
        <v>98</v>
      </c>
      <c r="R23" t="s">
        <v>98</v>
      </c>
    </row>
    <row r="24" spans="1:18">
      <c r="A24">
        <v>23</v>
      </c>
      <c r="B24" t="s">
        <v>58</v>
      </c>
      <c r="C24" t="s">
        <v>113</v>
      </c>
      <c r="D24" t="s">
        <v>59</v>
      </c>
      <c r="E24" t="s">
        <v>16</v>
      </c>
      <c r="F24" t="s">
        <v>98</v>
      </c>
      <c r="G24">
        <v>98</v>
      </c>
      <c r="H24">
        <v>56</v>
      </c>
      <c r="I24">
        <v>2</v>
      </c>
      <c r="J24">
        <v>21</v>
      </c>
      <c r="K24">
        <v>33</v>
      </c>
      <c r="L24">
        <v>42</v>
      </c>
      <c r="M24">
        <v>30</v>
      </c>
      <c r="N24">
        <v>12</v>
      </c>
      <c r="O24" t="s">
        <v>100</v>
      </c>
      <c r="P24" s="23">
        <v>45146.447835648149</v>
      </c>
      <c r="Q24" t="s">
        <v>101</v>
      </c>
      <c r="R24" t="s">
        <v>102</v>
      </c>
    </row>
    <row r="25" spans="1:18">
      <c r="A25">
        <v>24</v>
      </c>
      <c r="B25" t="s">
        <v>98</v>
      </c>
      <c r="C25" t="s">
        <v>98</v>
      </c>
      <c r="D25" t="s">
        <v>60</v>
      </c>
      <c r="E25" t="s">
        <v>98</v>
      </c>
      <c r="F25" t="s">
        <v>98</v>
      </c>
      <c r="G25" t="s">
        <v>98</v>
      </c>
      <c r="H25" t="s">
        <v>98</v>
      </c>
      <c r="I25" t="s">
        <v>98</v>
      </c>
      <c r="J25" t="s">
        <v>98</v>
      </c>
      <c r="K25" t="s">
        <v>98</v>
      </c>
      <c r="L25" t="s">
        <v>98</v>
      </c>
      <c r="M25" t="s">
        <v>98</v>
      </c>
      <c r="N25" t="s">
        <v>98</v>
      </c>
      <c r="O25" t="s">
        <v>98</v>
      </c>
      <c r="P25" t="s">
        <v>98</v>
      </c>
      <c r="Q25" t="s">
        <v>98</v>
      </c>
      <c r="R25" t="s">
        <v>98</v>
      </c>
    </row>
    <row r="26" spans="1:18">
      <c r="A26">
        <v>25</v>
      </c>
      <c r="B26" t="s">
        <v>61</v>
      </c>
      <c r="C26" t="s">
        <v>114</v>
      </c>
      <c r="D26" t="s">
        <v>62</v>
      </c>
      <c r="E26" t="s">
        <v>16</v>
      </c>
      <c r="F26">
        <v>0</v>
      </c>
      <c r="G26">
        <v>409.34</v>
      </c>
      <c r="H26">
        <v>30.88</v>
      </c>
      <c r="I26" t="s">
        <v>98</v>
      </c>
      <c r="J26" t="s">
        <v>98</v>
      </c>
      <c r="K26" t="s">
        <v>98</v>
      </c>
      <c r="L26">
        <v>317.44</v>
      </c>
      <c r="M26" t="s">
        <v>98</v>
      </c>
      <c r="N26" t="s">
        <v>98</v>
      </c>
      <c r="O26" t="s">
        <v>100</v>
      </c>
      <c r="P26" s="23">
        <v>45146.447928240741</v>
      </c>
      <c r="Q26" t="s">
        <v>101</v>
      </c>
      <c r="R26" t="s">
        <v>102</v>
      </c>
    </row>
    <row r="27" spans="1:18">
      <c r="A27">
        <v>26</v>
      </c>
      <c r="B27" t="s">
        <v>63</v>
      </c>
      <c r="C27" t="s">
        <v>114</v>
      </c>
      <c r="D27" t="s">
        <v>64</v>
      </c>
      <c r="E27" t="s">
        <v>16</v>
      </c>
      <c r="F27">
        <v>0</v>
      </c>
      <c r="G27">
        <v>7</v>
      </c>
      <c r="H27" t="s">
        <v>98</v>
      </c>
      <c r="I27" t="s">
        <v>98</v>
      </c>
      <c r="J27" t="s">
        <v>98</v>
      </c>
      <c r="K27" t="s">
        <v>98</v>
      </c>
      <c r="L27">
        <v>6</v>
      </c>
      <c r="M27" t="s">
        <v>98</v>
      </c>
      <c r="N27" t="s">
        <v>98</v>
      </c>
      <c r="O27" t="s">
        <v>98</v>
      </c>
      <c r="P27" t="s">
        <v>98</v>
      </c>
      <c r="Q27" t="s">
        <v>101</v>
      </c>
      <c r="R27" t="s">
        <v>102</v>
      </c>
    </row>
    <row r="28" spans="1:18">
      <c r="A28">
        <v>27</v>
      </c>
      <c r="B28" t="s">
        <v>65</v>
      </c>
      <c r="C28" t="s">
        <v>114</v>
      </c>
      <c r="D28" t="s">
        <v>66</v>
      </c>
      <c r="E28" t="s">
        <v>16</v>
      </c>
      <c r="F28" t="s">
        <v>98</v>
      </c>
      <c r="G28">
        <v>206</v>
      </c>
      <c r="H28">
        <v>147</v>
      </c>
      <c r="I28">
        <v>38</v>
      </c>
      <c r="J28">
        <v>54</v>
      </c>
      <c r="K28">
        <v>55</v>
      </c>
      <c r="L28">
        <v>59</v>
      </c>
      <c r="M28">
        <v>25</v>
      </c>
      <c r="N28">
        <v>34</v>
      </c>
      <c r="O28" t="s">
        <v>100</v>
      </c>
      <c r="P28" s="23">
        <v>45146.447928240741</v>
      </c>
      <c r="Q28" t="s">
        <v>101</v>
      </c>
      <c r="R28" t="s">
        <v>102</v>
      </c>
    </row>
    <row r="29" spans="1:18">
      <c r="A29">
        <v>28</v>
      </c>
      <c r="B29" t="s">
        <v>67</v>
      </c>
      <c r="C29" t="s">
        <v>114</v>
      </c>
      <c r="D29" t="s">
        <v>68</v>
      </c>
      <c r="E29" t="s">
        <v>16</v>
      </c>
      <c r="F29" t="s">
        <v>98</v>
      </c>
      <c r="G29">
        <v>0.249</v>
      </c>
      <c r="H29">
        <v>0.155</v>
      </c>
      <c r="I29">
        <v>0.113</v>
      </c>
      <c r="J29">
        <v>0.128</v>
      </c>
      <c r="K29">
        <v>0.219</v>
      </c>
      <c r="L29">
        <v>0.52600000000000002</v>
      </c>
      <c r="M29">
        <v>0.60499999999999998</v>
      </c>
      <c r="N29">
        <v>0.438</v>
      </c>
      <c r="O29" t="s">
        <v>100</v>
      </c>
      <c r="P29" s="23">
        <v>45146.447939814818</v>
      </c>
      <c r="Q29" t="s">
        <v>101</v>
      </c>
      <c r="R29" t="s">
        <v>102</v>
      </c>
    </row>
    <row r="30" spans="1:18">
      <c r="A30">
        <v>29</v>
      </c>
      <c r="B30" t="s">
        <v>69</v>
      </c>
      <c r="C30" t="s">
        <v>114</v>
      </c>
      <c r="D30" t="s">
        <v>70</v>
      </c>
      <c r="E30" t="s">
        <v>16</v>
      </c>
      <c r="F30" t="s">
        <v>98</v>
      </c>
      <c r="G30">
        <v>0.30499999999999999</v>
      </c>
      <c r="H30">
        <v>0.36899999999999999</v>
      </c>
      <c r="I30">
        <v>0.48699999999999999</v>
      </c>
      <c r="J30">
        <v>0.36799999999999999</v>
      </c>
      <c r="K30">
        <v>0.25</v>
      </c>
      <c r="L30">
        <v>0.11700000000000001</v>
      </c>
      <c r="M30">
        <v>8.5999999999999993E-2</v>
      </c>
      <c r="N30">
        <v>0.151</v>
      </c>
      <c r="O30" t="s">
        <v>100</v>
      </c>
      <c r="P30" s="23">
        <v>45146.447939814818</v>
      </c>
      <c r="Q30" t="s">
        <v>101</v>
      </c>
      <c r="R30" t="s">
        <v>102</v>
      </c>
    </row>
    <row r="31" spans="1:18">
      <c r="A31">
        <v>30</v>
      </c>
      <c r="B31" t="s">
        <v>71</v>
      </c>
      <c r="C31" t="s">
        <v>114</v>
      </c>
      <c r="D31" t="s">
        <v>72</v>
      </c>
      <c r="E31" t="s">
        <v>16</v>
      </c>
      <c r="F31" t="s">
        <v>98</v>
      </c>
      <c r="G31">
        <v>73</v>
      </c>
      <c r="H31">
        <v>31</v>
      </c>
      <c r="I31">
        <v>9</v>
      </c>
      <c r="J31">
        <v>22</v>
      </c>
      <c r="K31" t="s">
        <v>98</v>
      </c>
      <c r="L31">
        <v>42</v>
      </c>
      <c r="M31" t="s">
        <v>98</v>
      </c>
      <c r="N31">
        <v>42</v>
      </c>
      <c r="O31" t="s">
        <v>100</v>
      </c>
      <c r="P31" s="23">
        <v>45146.447951388887</v>
      </c>
      <c r="Q31" t="s">
        <v>101</v>
      </c>
      <c r="R31" t="s">
        <v>102</v>
      </c>
    </row>
    <row r="32" spans="1:18">
      <c r="A32">
        <v>31</v>
      </c>
      <c r="B32" t="s">
        <v>73</v>
      </c>
      <c r="C32" t="s">
        <v>114</v>
      </c>
      <c r="D32" t="s">
        <v>74</v>
      </c>
      <c r="E32" t="s">
        <v>16</v>
      </c>
      <c r="F32" t="s">
        <v>98</v>
      </c>
      <c r="G32">
        <v>5.6859999999999999</v>
      </c>
      <c r="H32">
        <v>6.6619999999999999</v>
      </c>
      <c r="I32">
        <v>7.907</v>
      </c>
      <c r="J32">
        <v>5.3680000000000003</v>
      </c>
      <c r="K32">
        <v>6.9980000000000002</v>
      </c>
      <c r="L32">
        <v>4.1859999999999999</v>
      </c>
      <c r="M32">
        <v>2.4129999999999998</v>
      </c>
      <c r="N32">
        <v>7.8620000000000001</v>
      </c>
      <c r="O32" t="s">
        <v>100</v>
      </c>
      <c r="P32" t="s">
        <v>115</v>
      </c>
      <c r="Q32" t="s">
        <v>101</v>
      </c>
      <c r="R32" t="s">
        <v>102</v>
      </c>
    </row>
    <row r="33" spans="1:18">
      <c r="A33">
        <v>32</v>
      </c>
      <c r="B33" t="s">
        <v>75</v>
      </c>
      <c r="C33" t="s">
        <v>114</v>
      </c>
      <c r="D33" t="s">
        <v>76</v>
      </c>
      <c r="E33" t="s">
        <v>16</v>
      </c>
      <c r="F33" t="s">
        <v>98</v>
      </c>
      <c r="G33">
        <v>3.0259999999999998</v>
      </c>
      <c r="H33">
        <v>3.9359999999999999</v>
      </c>
      <c r="I33">
        <v>6.3259999999999996</v>
      </c>
      <c r="J33">
        <v>2.891</v>
      </c>
      <c r="K33">
        <v>3.0619999999999998</v>
      </c>
      <c r="L33">
        <v>1.6279999999999999</v>
      </c>
      <c r="M33">
        <v>1.034</v>
      </c>
      <c r="N33">
        <v>2.859</v>
      </c>
      <c r="O33" t="s">
        <v>100</v>
      </c>
      <c r="P33" t="s">
        <v>115</v>
      </c>
      <c r="Q33" t="s">
        <v>101</v>
      </c>
      <c r="R33" t="s">
        <v>102</v>
      </c>
    </row>
    <row r="34" spans="1:18">
      <c r="A34">
        <v>33</v>
      </c>
      <c r="B34" t="s">
        <v>77</v>
      </c>
      <c r="C34" t="s">
        <v>114</v>
      </c>
      <c r="D34" t="s">
        <v>78</v>
      </c>
      <c r="E34" t="s">
        <v>16</v>
      </c>
      <c r="F34">
        <v>0.8</v>
      </c>
      <c r="G34">
        <v>0.80400000000000005</v>
      </c>
      <c r="H34">
        <v>0.76100000000000001</v>
      </c>
      <c r="I34">
        <v>0.63600000000000001</v>
      </c>
      <c r="J34">
        <v>0.73199999999999998</v>
      </c>
      <c r="K34">
        <v>0.87</v>
      </c>
      <c r="L34">
        <v>0.879</v>
      </c>
      <c r="M34">
        <v>0.84099999999999997</v>
      </c>
      <c r="N34">
        <v>0.90500000000000003</v>
      </c>
      <c r="O34" t="s">
        <v>100</v>
      </c>
      <c r="P34" s="23">
        <v>45146.448020833333</v>
      </c>
      <c r="Q34" t="s">
        <v>101</v>
      </c>
      <c r="R34" t="s">
        <v>102</v>
      </c>
    </row>
    <row r="35" spans="1:18">
      <c r="A35">
        <v>34</v>
      </c>
      <c r="B35" t="s">
        <v>98</v>
      </c>
      <c r="C35" t="s">
        <v>98</v>
      </c>
      <c r="D35" t="s">
        <v>79</v>
      </c>
      <c r="E35" t="s">
        <v>98</v>
      </c>
      <c r="F35" t="s">
        <v>98</v>
      </c>
      <c r="G35" t="s">
        <v>98</v>
      </c>
      <c r="H35" t="s">
        <v>98</v>
      </c>
      <c r="I35" t="s">
        <v>98</v>
      </c>
      <c r="J35" t="s">
        <v>98</v>
      </c>
      <c r="K35" t="s">
        <v>98</v>
      </c>
      <c r="L35" t="s">
        <v>98</v>
      </c>
      <c r="M35" t="s">
        <v>98</v>
      </c>
      <c r="N35" t="s">
        <v>98</v>
      </c>
      <c r="O35" t="s">
        <v>98</v>
      </c>
      <c r="P35" t="s">
        <v>98</v>
      </c>
      <c r="Q35" t="s">
        <v>98</v>
      </c>
      <c r="R35" t="s">
        <v>98</v>
      </c>
    </row>
    <row r="36" spans="1:18">
      <c r="A36">
        <v>35</v>
      </c>
      <c r="B36" t="s">
        <v>80</v>
      </c>
      <c r="C36" t="s">
        <v>116</v>
      </c>
      <c r="D36" t="s">
        <v>117</v>
      </c>
      <c r="E36" t="s">
        <v>16</v>
      </c>
      <c r="F36" t="s">
        <v>98</v>
      </c>
      <c r="G36">
        <v>6369</v>
      </c>
      <c r="H36">
        <v>3768</v>
      </c>
      <c r="I36">
        <v>527</v>
      </c>
      <c r="J36">
        <v>1763</v>
      </c>
      <c r="K36">
        <v>1474</v>
      </c>
      <c r="L36">
        <v>2574</v>
      </c>
      <c r="M36">
        <v>1941</v>
      </c>
      <c r="N36">
        <v>345</v>
      </c>
      <c r="O36" t="s">
        <v>118</v>
      </c>
      <c r="P36" s="23">
        <v>45146.448217592595</v>
      </c>
      <c r="Q36" t="s">
        <v>101</v>
      </c>
      <c r="R36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0C51B8E2DA041A7C716FE977D1AD9" ma:contentTypeVersion="21" ma:contentTypeDescription="Create a new document." ma:contentTypeScope="" ma:versionID="fcaf167f4394b70ee19fae2e9b04b03e">
  <xsd:schema xmlns:xsd="http://www.w3.org/2001/XMLSchema" xmlns:xs="http://www.w3.org/2001/XMLSchema" xmlns:p="http://schemas.microsoft.com/office/2006/metadata/properties" xmlns:ns1="http://schemas.microsoft.com/sharepoint/v3" xmlns:ns2="c60094c1-103e-4691-ab6b-603e2df31610" xmlns:ns3="6584e5a5-4f8c-4090-b1cd-fba3d2dfea20" targetNamespace="http://schemas.microsoft.com/office/2006/metadata/properties" ma:root="true" ma:fieldsID="d61e474eca3b8a6095588212261cde2d" ns1:_="" ns2:_="" ns3:_="">
    <xsd:import namespace="http://schemas.microsoft.com/sharepoint/v3"/>
    <xsd:import namespace="c60094c1-103e-4691-ab6b-603e2df31610"/>
    <xsd:import namespace="6584e5a5-4f8c-4090-b1cd-fba3d2dfe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094c1-103e-4691-ab6b-603e2df316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4e5a5-4f8c-4090-b1cd-fba3d2dfe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48d52c1-7527-4a94-b048-d2193521e279}" ma:internalName="TaxCatchAll" ma:showField="CatchAllData" ma:web="6584e5a5-4f8c-4090-b1cd-fba3d2dfea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0094c1-103e-4691-ab6b-603e2df31610">
      <Terms xmlns="http://schemas.microsoft.com/office/infopath/2007/PartnerControls"/>
    </lcf76f155ced4ddcb4097134ff3c332f>
    <TaxCatchAll xmlns="6584e5a5-4f8c-4090-b1cd-fba3d2dfea20" xsi:nil="true"/>
    <_ip_UnifiedCompliancePolicyProperties xmlns="http://schemas.microsoft.com/sharepoint/v3" xsi:nil="true"/>
    <Comments xmlns="c60094c1-103e-4691-ab6b-603e2df316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F35C2-E89B-4198-8976-37D862843E58}"/>
</file>

<file path=customXml/itemProps2.xml><?xml version="1.0" encoding="utf-8"?>
<ds:datastoreItem xmlns:ds="http://schemas.openxmlformats.org/officeDocument/2006/customXml" ds:itemID="{18E6A4D4-9C58-49F0-857D-90B6A1E2A491}"/>
</file>

<file path=customXml/itemProps3.xml><?xml version="1.0" encoding="utf-8"?>
<ds:datastoreItem xmlns:ds="http://schemas.openxmlformats.org/officeDocument/2006/customXml" ds:itemID="{05C813D5-5934-41D1-BD43-9A8C7B0EB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Waddon Gopal</dc:creator>
  <cp:keywords/>
  <dc:description/>
  <cp:lastModifiedBy>BAILEY, Mary (EAST LONDON NHS FOUNDATION TRUST)</cp:lastModifiedBy>
  <cp:revision/>
  <dcterms:created xsi:type="dcterms:W3CDTF">2022-12-28T16:57:54Z</dcterms:created>
  <dcterms:modified xsi:type="dcterms:W3CDTF">2024-07-11T14:26:26Z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0x010100D490C51B8E2DA041A7C716FE977D1AD9</vt:lpwstr>
  </property>
  <property fmtid="{D5CDD505-2E9C-101B-9397-08002B2CF9AE}" pid="3" name="MediaServiceImageTags">
    <vt:lpwstr/>
  </property>
</Properties>
</file>