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uddink\OneDrive - NHS\2024-2025 Reporting\Central Returns\MH - Commissioner Reports - NHSE\Quarter 1\Performance Report\"/>
    </mc:Choice>
  </mc:AlternateContent>
  <bookViews>
    <workbookView xWindow="0" yWindow="-120" windowWidth="28800" windowHeight="12576" tabRatio="867" activeTab="2"/>
  </bookViews>
  <sheets>
    <sheet name="Contents" sheetId="17" r:id="rId1"/>
    <sheet name=" Guidance " sheetId="13" r:id="rId2"/>
    <sheet name="S6A11_Contract_Reporting" sheetId="19" r:id="rId3"/>
    <sheet name="AcuteWard" sheetId="24" r:id="rId4"/>
    <sheet name="PICUWards" sheetId="25" r:id="rId5"/>
    <sheet name="Complaints &amp; Compliments" sheetId="14" r:id="rId6"/>
    <sheet name="S6A14 - Incidents Original" sheetId="15" state="hidden" r:id="rId7"/>
    <sheet name="S6A14 - Incidents" sheetId="26" r:id="rId8"/>
    <sheet name="Safer Staffing" sheetId="23" r:id="rId9"/>
    <sheet name=" Safer Staffing Report" sheetId="11" r:id="rId10"/>
    <sheet name="SDIPs" sheetId="20" r:id="rId11"/>
    <sheet name="DQIPs Monitoring Sheet" sheetId="22" r:id="rId12"/>
    <sheet name="Validation" sheetId="12" state="hidden" r:id="rId13"/>
  </sheets>
  <externalReferences>
    <externalReference r:id="rId14"/>
    <externalReference r:id="rId15"/>
    <externalReference r:id="rId16"/>
    <externalReference r:id="rId17"/>
    <externalReference r:id="rId18"/>
    <externalReference r:id="rId19"/>
    <externalReference r:id="rId20"/>
  </externalReferences>
  <definedNames>
    <definedName name="_Hlk27131398" localSheetId="1">' Guidance '!#REF!</definedName>
    <definedName name="_Toc35423413" localSheetId="7">'S6A14 - Incidents'!#REF!</definedName>
    <definedName name="_Toc35423413" localSheetId="6">'S6A14 - Incidents Original'!#REF!</definedName>
    <definedName name="_v2" localSheetId="4">#REF!</definedName>
    <definedName name="_v2">#REF!</definedName>
    <definedName name="abuse">[1]listing!$A$1:$A$8</definedName>
    <definedName name="From_Date">'[2]Referrals Summary'!$D$1</definedName>
    <definedName name="g" localSheetId="4">#REF!</definedName>
    <definedName name="g">#REF!</definedName>
    <definedName name="_xlnm.Print_Area" localSheetId="1">' Guidance '!$A$1:$J$70</definedName>
    <definedName name="_xlnm.Print_Area" localSheetId="3">AcuteWard!$A$1:$G$14</definedName>
    <definedName name="_xlnm.Print_Area" localSheetId="5">'Complaints &amp; Compliments'!$A$2:$K$27</definedName>
    <definedName name="_xlnm.Print_Area" localSheetId="4">PICUWards!$A$1:$G$14</definedName>
    <definedName name="_xlnm.Print_Area" localSheetId="2">S6A11_Contract_Reporting!$A$1:$U$122</definedName>
    <definedName name="_xlnm.Print_Titles" localSheetId="3">AcuteWard!$1:$4</definedName>
    <definedName name="_xlnm.Print_Titles" localSheetId="4">PICUWards!$1:$4</definedName>
    <definedName name="_xlnm.Print_Titles" localSheetId="2">S6A11_Contract_Reporting!$1:$3</definedName>
    <definedName name="s" localSheetId="3">#REF!</definedName>
    <definedName name="s" localSheetId="4">#REF!</definedName>
    <definedName name="s" localSheetId="2">#REF!</definedName>
    <definedName name="s" localSheetId="7">#REF!</definedName>
    <definedName name="s" localSheetId="8">#REF!</definedName>
    <definedName name="s">#REF!</definedName>
    <definedName name="source_date" localSheetId="3">#REF!</definedName>
    <definedName name="source_date" localSheetId="4">#REF!</definedName>
    <definedName name="source_date" localSheetId="2">#REF!</definedName>
    <definedName name="source_date" localSheetId="7">#REF!</definedName>
    <definedName name="source_date" localSheetId="8">#REF!</definedName>
    <definedName name="source_date">#REF!</definedName>
    <definedName name="Tick">'[3]DCIS Info Dashboards'!$W$1</definedName>
    <definedName name="To_Date">'[2]Referrals Summary'!$F$1</definedName>
    <definedName name="Total" localSheetId="3">#REF!</definedName>
    <definedName name="Total" localSheetId="4">#REF!</definedName>
    <definedName name="Total" localSheetId="2">#REF!</definedName>
    <definedName name="Total" localSheetId="7">#REF!</definedName>
    <definedName name="Total" localSheetId="8">#REF!</definedName>
    <definedName name="Total">#REF!</definedName>
    <definedName name="y">'[4]OPMHS DTOC Monitoring'!$O$4:$O$5</definedName>
    <definedName name="Yes" localSheetId="3">#REF!</definedName>
    <definedName name="Yes" localSheetId="4">#REF!</definedName>
    <definedName name="Yes" localSheetId="7">#REF!</definedName>
    <definedName name="Yes" localSheetId="8">#REF!</definedName>
    <definedName name="Yes">#REF!</definedName>
  </definedNames>
  <calcPr calcId="162913"/>
</workbook>
</file>

<file path=xl/calcChain.xml><?xml version="1.0" encoding="utf-8"?>
<calcChain xmlns="http://schemas.openxmlformats.org/spreadsheetml/2006/main">
  <c r="N32" i="26" l="1"/>
  <c r="E14" i="25" l="1"/>
  <c r="F14" i="25"/>
  <c r="G14" i="25"/>
  <c r="E12" i="25"/>
  <c r="F12" i="25"/>
  <c r="G12" i="25"/>
  <c r="E14" i="24"/>
  <c r="F14" i="24"/>
  <c r="G14" i="24"/>
  <c r="E12" i="24"/>
  <c r="F12" i="24"/>
  <c r="G12" i="24"/>
  <c r="H12" i="24"/>
  <c r="M64" i="26" l="1"/>
  <c r="L64" i="26"/>
  <c r="K64" i="26"/>
  <c r="J64" i="26"/>
  <c r="I64" i="26"/>
  <c r="G64" i="26"/>
  <c r="F64" i="26"/>
  <c r="E64" i="26"/>
  <c r="D64" i="26"/>
  <c r="C64" i="26"/>
  <c r="B64" i="26"/>
  <c r="Q63" i="26"/>
  <c r="P63" i="26"/>
  <c r="O63" i="26"/>
  <c r="N63" i="26"/>
  <c r="Q62" i="26"/>
  <c r="P62" i="26"/>
  <c r="O62" i="26"/>
  <c r="N62" i="26"/>
  <c r="Q61" i="26"/>
  <c r="P61" i="26"/>
  <c r="O61" i="26"/>
  <c r="N61" i="26"/>
  <c r="Q60" i="26"/>
  <c r="P60" i="26"/>
  <c r="O60" i="26"/>
  <c r="N60" i="26"/>
  <c r="Q59" i="26"/>
  <c r="P59" i="26"/>
  <c r="O59" i="26"/>
  <c r="N59" i="26"/>
  <c r="Q58" i="26"/>
  <c r="P58" i="26"/>
  <c r="O58" i="26"/>
  <c r="N58" i="26"/>
  <c r="Q57" i="26"/>
  <c r="P57" i="26"/>
  <c r="O57" i="26"/>
  <c r="N57" i="26"/>
  <c r="Q56" i="26"/>
  <c r="Q64" i="26" s="1"/>
  <c r="P56" i="26"/>
  <c r="O56" i="26"/>
  <c r="N56" i="26"/>
  <c r="M40" i="26"/>
  <c r="L40" i="26"/>
  <c r="K40" i="26"/>
  <c r="J40" i="26"/>
  <c r="I40" i="26"/>
  <c r="H40" i="26"/>
  <c r="G40" i="26"/>
  <c r="F40" i="26"/>
  <c r="E40" i="26"/>
  <c r="D40" i="26"/>
  <c r="C40" i="26"/>
  <c r="B40" i="26"/>
  <c r="R39" i="26"/>
  <c r="Q39" i="26"/>
  <c r="P39" i="26"/>
  <c r="O39" i="26"/>
  <c r="N39" i="26"/>
  <c r="R38" i="26"/>
  <c r="Q38" i="26"/>
  <c r="P38" i="26"/>
  <c r="O38" i="26"/>
  <c r="N38" i="26"/>
  <c r="R37" i="26"/>
  <c r="Q37" i="26"/>
  <c r="P37" i="26"/>
  <c r="O37" i="26"/>
  <c r="N37" i="26"/>
  <c r="R36" i="26"/>
  <c r="Q36" i="26"/>
  <c r="P36" i="26"/>
  <c r="O36" i="26"/>
  <c r="N36" i="26"/>
  <c r="R35" i="26"/>
  <c r="Q35" i="26"/>
  <c r="P35" i="26"/>
  <c r="O35" i="26"/>
  <c r="N35" i="26"/>
  <c r="R34" i="26"/>
  <c r="Q34" i="26"/>
  <c r="P34" i="26"/>
  <c r="O34" i="26"/>
  <c r="N34" i="26"/>
  <c r="R33" i="26"/>
  <c r="Q33" i="26"/>
  <c r="P33" i="26"/>
  <c r="O33" i="26"/>
  <c r="N33" i="26"/>
  <c r="R32" i="26"/>
  <c r="Q32" i="26"/>
  <c r="P32" i="26"/>
  <c r="O32" i="26"/>
  <c r="T15" i="25"/>
  <c r="S15" i="25"/>
  <c r="O14" i="25"/>
  <c r="M14" i="25"/>
  <c r="K14" i="25"/>
  <c r="I14" i="25"/>
  <c r="H14" i="25"/>
  <c r="U13" i="25"/>
  <c r="T13" i="25"/>
  <c r="S13" i="25"/>
  <c r="R13" i="25"/>
  <c r="P12" i="25"/>
  <c r="O12" i="25"/>
  <c r="N12" i="25"/>
  <c r="M12" i="25"/>
  <c r="L12" i="25"/>
  <c r="K12" i="25"/>
  <c r="J12" i="25"/>
  <c r="I12" i="25"/>
  <c r="H12" i="25"/>
  <c r="U11" i="25"/>
  <c r="T11" i="25"/>
  <c r="T12" i="25" s="1"/>
  <c r="S11" i="25"/>
  <c r="V11" i="25" s="1"/>
  <c r="V13" i="25" s="1"/>
  <c r="U10" i="25"/>
  <c r="T10" i="25"/>
  <c r="S10" i="25"/>
  <c r="J14" i="25" s="1"/>
  <c r="U9" i="25"/>
  <c r="T9" i="25"/>
  <c r="S9" i="25"/>
  <c r="V9" i="25" s="1"/>
  <c r="U8" i="25"/>
  <c r="T8" i="25"/>
  <c r="V8" i="25" s="1"/>
  <c r="S8" i="25"/>
  <c r="U7" i="25"/>
  <c r="T7" i="25"/>
  <c r="S7" i="25"/>
  <c r="U6" i="25"/>
  <c r="T6" i="25"/>
  <c r="S6" i="25"/>
  <c r="V15" i="24"/>
  <c r="U15" i="24"/>
  <c r="T15" i="24"/>
  <c r="S15" i="24"/>
  <c r="O14" i="24"/>
  <c r="M14" i="24"/>
  <c r="K14" i="24"/>
  <c r="I14" i="24"/>
  <c r="H14" i="24"/>
  <c r="U13" i="24"/>
  <c r="T13" i="24"/>
  <c r="S13" i="24"/>
  <c r="R13" i="24"/>
  <c r="P12" i="24"/>
  <c r="O12" i="24"/>
  <c r="N12" i="24"/>
  <c r="M12" i="24"/>
  <c r="L12" i="24"/>
  <c r="K12" i="24"/>
  <c r="J12" i="24"/>
  <c r="I12" i="24"/>
  <c r="U11" i="24"/>
  <c r="U12" i="24" s="1"/>
  <c r="T11" i="24"/>
  <c r="S11" i="24"/>
  <c r="U10" i="24"/>
  <c r="T10" i="24"/>
  <c r="S10" i="24"/>
  <c r="J14" i="24" s="1"/>
  <c r="U9" i="24"/>
  <c r="T9" i="24"/>
  <c r="S9" i="24"/>
  <c r="U8" i="24"/>
  <c r="T8" i="24"/>
  <c r="S8" i="24"/>
  <c r="U7" i="24"/>
  <c r="T7" i="24"/>
  <c r="V7" i="24" s="1"/>
  <c r="S7" i="24"/>
  <c r="U6" i="24"/>
  <c r="T6" i="24"/>
  <c r="S6" i="24"/>
  <c r="V6" i="24" s="1"/>
  <c r="O64" i="26" l="1"/>
  <c r="P64" i="26"/>
  <c r="N64" i="26"/>
  <c r="P40" i="26"/>
  <c r="R40" i="26"/>
  <c r="O40" i="26"/>
  <c r="Q40" i="26"/>
  <c r="N40" i="26"/>
  <c r="S12" i="25"/>
  <c r="U12" i="25"/>
  <c r="V11" i="24"/>
  <c r="V13" i="24" s="1"/>
  <c r="V9" i="24"/>
  <c r="V8" i="24"/>
  <c r="T12" i="24"/>
  <c r="N14" i="25"/>
  <c r="V10" i="25"/>
  <c r="L14" i="25" s="1"/>
  <c r="S12" i="24"/>
  <c r="V10" i="24"/>
  <c r="U15" i="25"/>
  <c r="V15" i="25" s="1"/>
  <c r="N14" i="24" l="1"/>
  <c r="L14" i="24"/>
  <c r="P14" i="24"/>
  <c r="P14" i="25"/>
  <c r="D26" i="23" l="1"/>
  <c r="D25" i="23"/>
  <c r="D24" i="23"/>
  <c r="D23" i="23"/>
  <c r="D22" i="23"/>
  <c r="D21" i="23"/>
  <c r="D20" i="23"/>
  <c r="D19" i="23"/>
  <c r="D18" i="23"/>
  <c r="D17" i="23"/>
  <c r="D16" i="23"/>
  <c r="D15" i="23"/>
  <c r="D14" i="23"/>
  <c r="D13" i="23"/>
  <c r="D12" i="23"/>
  <c r="D11" i="23"/>
  <c r="D10" i="23"/>
  <c r="C4" i="22" l="1"/>
  <c r="B4" i="22"/>
  <c r="T76" i="19"/>
  <c r="S76" i="19"/>
  <c r="R76" i="19"/>
  <c r="Q76" i="19"/>
  <c r="T75" i="19"/>
  <c r="S75" i="19"/>
  <c r="R75" i="19"/>
  <c r="Q75" i="19"/>
  <c r="T74" i="19"/>
  <c r="S74" i="19"/>
  <c r="R74" i="19"/>
  <c r="Q74" i="19"/>
  <c r="T73" i="19"/>
  <c r="S73" i="19"/>
  <c r="R73" i="19"/>
  <c r="Q73" i="19"/>
  <c r="U73" i="19" l="1"/>
  <c r="U75" i="19"/>
  <c r="U76" i="19"/>
  <c r="U74" i="19"/>
  <c r="F71" i="19" l="1"/>
  <c r="G71" i="19"/>
  <c r="H71" i="19"/>
  <c r="I71" i="19"/>
  <c r="J71" i="19"/>
  <c r="K71" i="19"/>
  <c r="L71" i="19"/>
  <c r="M71" i="19"/>
  <c r="N71" i="19"/>
  <c r="O71" i="19"/>
  <c r="P71" i="19"/>
  <c r="E71" i="19"/>
  <c r="F57" i="19"/>
  <c r="G57" i="19"/>
  <c r="H57" i="19"/>
  <c r="I57" i="19"/>
  <c r="J57" i="19"/>
  <c r="K57" i="19"/>
  <c r="L57" i="19"/>
  <c r="M57" i="19"/>
  <c r="N57" i="19"/>
  <c r="O57" i="19"/>
  <c r="P57" i="19"/>
  <c r="E57" i="19"/>
  <c r="F52" i="19"/>
  <c r="G52" i="19"/>
  <c r="H52" i="19"/>
  <c r="I52" i="19"/>
  <c r="J52" i="19"/>
  <c r="K52" i="19"/>
  <c r="L52" i="19"/>
  <c r="M52" i="19"/>
  <c r="N52" i="19"/>
  <c r="O52" i="19"/>
  <c r="P52" i="19"/>
  <c r="E60" i="19"/>
  <c r="E52" i="19"/>
  <c r="F67" i="19"/>
  <c r="G67" i="19"/>
  <c r="H67" i="19"/>
  <c r="I67" i="19"/>
  <c r="J67" i="19"/>
  <c r="K67" i="19"/>
  <c r="L67" i="19"/>
  <c r="M67" i="19"/>
  <c r="N67" i="19"/>
  <c r="O67" i="19"/>
  <c r="P67" i="19"/>
  <c r="E67" i="19"/>
  <c r="F60" i="19"/>
  <c r="G60" i="19"/>
  <c r="H60" i="19"/>
  <c r="I60" i="19"/>
  <c r="J60" i="19"/>
  <c r="K60" i="19"/>
  <c r="L60" i="19"/>
  <c r="M60" i="19"/>
  <c r="N60" i="19"/>
  <c r="O60" i="19"/>
  <c r="P60" i="19"/>
  <c r="F55" i="19"/>
  <c r="G55" i="19"/>
  <c r="H55" i="19"/>
  <c r="I55" i="19"/>
  <c r="J55" i="19"/>
  <c r="K55" i="19"/>
  <c r="L55" i="19"/>
  <c r="M55" i="19"/>
  <c r="N55" i="19"/>
  <c r="O55" i="19"/>
  <c r="P55" i="19"/>
  <c r="E55" i="19"/>
  <c r="P64" i="19"/>
  <c r="O64" i="19"/>
  <c r="N64" i="19"/>
  <c r="M64" i="19"/>
  <c r="L64" i="19"/>
  <c r="K64" i="19"/>
  <c r="J64" i="19"/>
  <c r="I64" i="19"/>
  <c r="H64" i="19"/>
  <c r="G64" i="19"/>
  <c r="F64" i="19"/>
  <c r="E64" i="19"/>
  <c r="Q67" i="19" l="1"/>
  <c r="T71" i="19"/>
  <c r="Q71" i="19"/>
  <c r="R71" i="19"/>
  <c r="S71" i="19"/>
  <c r="Q64" i="19"/>
  <c r="T64" i="19"/>
  <c r="R64" i="19"/>
  <c r="R67" i="19"/>
  <c r="T67" i="19"/>
  <c r="S64" i="19"/>
  <c r="S67" i="19"/>
  <c r="T55" i="19" l="1"/>
  <c r="T57" i="19"/>
  <c r="T60" i="19"/>
  <c r="Q55" i="19"/>
  <c r="Q57" i="19"/>
  <c r="R60" i="19"/>
  <c r="T52" i="19"/>
  <c r="R55" i="19"/>
  <c r="R57" i="19"/>
  <c r="S60" i="19"/>
  <c r="S52" i="19"/>
  <c r="S55" i="19"/>
  <c r="Q60" i="19"/>
  <c r="S57" i="19"/>
  <c r="R52" i="19"/>
  <c r="Q52" i="19"/>
  <c r="U48" i="19" l="1"/>
  <c r="E85" i="19"/>
  <c r="T135" i="19" l="1"/>
  <c r="S135" i="19"/>
  <c r="R135" i="19"/>
  <c r="Q135" i="19"/>
  <c r="U135" i="19" s="1"/>
  <c r="T134" i="19"/>
  <c r="S134" i="19"/>
  <c r="R134" i="19"/>
  <c r="Q134" i="19"/>
  <c r="U134" i="19" s="1"/>
  <c r="T133" i="19"/>
  <c r="S133" i="19"/>
  <c r="R133" i="19"/>
  <c r="Q133" i="19"/>
  <c r="U133" i="19" s="1"/>
  <c r="T132" i="19"/>
  <c r="S132" i="19"/>
  <c r="R132" i="19"/>
  <c r="Q132" i="19"/>
  <c r="U131" i="19"/>
  <c r="T131" i="19"/>
  <c r="S131" i="19"/>
  <c r="R131" i="19"/>
  <c r="Q131" i="19"/>
  <c r="U130" i="19"/>
  <c r="T130" i="19"/>
  <c r="S130" i="19"/>
  <c r="R130" i="19"/>
  <c r="Q130" i="19"/>
  <c r="U129" i="19"/>
  <c r="T129" i="19"/>
  <c r="S129" i="19"/>
  <c r="R129" i="19"/>
  <c r="Q129" i="19"/>
  <c r="U128" i="19"/>
  <c r="T128" i="19"/>
  <c r="S128" i="19"/>
  <c r="R128" i="19"/>
  <c r="Q128" i="19"/>
  <c r="U127" i="19"/>
  <c r="T127" i="19"/>
  <c r="S127" i="19"/>
  <c r="R127" i="19"/>
  <c r="Q127" i="19"/>
  <c r="P126" i="19"/>
  <c r="O126" i="19"/>
  <c r="N126" i="19"/>
  <c r="M126" i="19"/>
  <c r="L126" i="19"/>
  <c r="K126" i="19"/>
  <c r="J126" i="19"/>
  <c r="I126" i="19"/>
  <c r="H126" i="19"/>
  <c r="G126" i="19"/>
  <c r="F126" i="19"/>
  <c r="E126" i="19"/>
  <c r="P100" i="19"/>
  <c r="O100" i="19"/>
  <c r="N100" i="19"/>
  <c r="M100" i="19"/>
  <c r="L100" i="19"/>
  <c r="K100" i="19"/>
  <c r="J100" i="19"/>
  <c r="I100" i="19"/>
  <c r="H100" i="19"/>
  <c r="G100" i="19"/>
  <c r="F100" i="19"/>
  <c r="E100" i="19"/>
  <c r="P97" i="19"/>
  <c r="O97" i="19"/>
  <c r="N97" i="19"/>
  <c r="M97" i="19"/>
  <c r="L97" i="19"/>
  <c r="K97" i="19"/>
  <c r="J97" i="19"/>
  <c r="I97" i="19"/>
  <c r="H97" i="19"/>
  <c r="G97" i="19"/>
  <c r="F97" i="19"/>
  <c r="E97" i="19"/>
  <c r="P94" i="19"/>
  <c r="O94" i="19"/>
  <c r="N94" i="19"/>
  <c r="M94" i="19"/>
  <c r="L94" i="19"/>
  <c r="K94" i="19"/>
  <c r="J94" i="19"/>
  <c r="I94" i="19"/>
  <c r="H94" i="19"/>
  <c r="G94" i="19"/>
  <c r="F94" i="19"/>
  <c r="E94" i="19"/>
  <c r="P91" i="19"/>
  <c r="O91" i="19"/>
  <c r="N91" i="19"/>
  <c r="M91" i="19"/>
  <c r="L91" i="19"/>
  <c r="K91" i="19"/>
  <c r="J91" i="19"/>
  <c r="I91" i="19"/>
  <c r="H91" i="19"/>
  <c r="G91" i="19"/>
  <c r="F91" i="19"/>
  <c r="E91" i="19"/>
  <c r="P88" i="19"/>
  <c r="O88" i="19"/>
  <c r="N88" i="19"/>
  <c r="M88" i="19"/>
  <c r="L88" i="19"/>
  <c r="K88" i="19"/>
  <c r="J88" i="19"/>
  <c r="I88" i="19"/>
  <c r="H88" i="19"/>
  <c r="G88" i="19"/>
  <c r="F88" i="19"/>
  <c r="E88" i="19"/>
  <c r="P85" i="19"/>
  <c r="O85" i="19"/>
  <c r="N85" i="19"/>
  <c r="M85" i="19"/>
  <c r="L85" i="19"/>
  <c r="K85" i="19"/>
  <c r="J85" i="19"/>
  <c r="I85" i="19"/>
  <c r="H85" i="19"/>
  <c r="G85" i="19"/>
  <c r="F85" i="19"/>
  <c r="U45" i="19"/>
  <c r="T45" i="19"/>
  <c r="S45" i="19"/>
  <c r="R45" i="19"/>
  <c r="Q45" i="19"/>
  <c r="U44" i="19"/>
  <c r="T44" i="19"/>
  <c r="S44" i="19"/>
  <c r="R44" i="19"/>
  <c r="Q44" i="19"/>
  <c r="U43" i="19"/>
  <c r="T43" i="19"/>
  <c r="S43" i="19"/>
  <c r="R43" i="19"/>
  <c r="Q43" i="19"/>
  <c r="U42" i="19"/>
  <c r="T42" i="19"/>
  <c r="S42" i="19"/>
  <c r="R42" i="19"/>
  <c r="Q42" i="19"/>
  <c r="U41" i="19"/>
  <c r="T41" i="19"/>
  <c r="S41" i="19"/>
  <c r="R41" i="19"/>
  <c r="Q41" i="19"/>
  <c r="U40" i="19"/>
  <c r="T40" i="19"/>
  <c r="S40" i="19"/>
  <c r="R40" i="19"/>
  <c r="Q40" i="19"/>
  <c r="U39" i="19"/>
  <c r="T39" i="19"/>
  <c r="S39" i="19"/>
  <c r="R39" i="19"/>
  <c r="Q39" i="19"/>
  <c r="P38" i="19"/>
  <c r="O38" i="19"/>
  <c r="N38" i="19"/>
  <c r="M38" i="19"/>
  <c r="L38" i="19"/>
  <c r="K38" i="19"/>
  <c r="J38" i="19"/>
  <c r="I38" i="19"/>
  <c r="H38" i="19"/>
  <c r="G38" i="19"/>
  <c r="F38" i="19"/>
  <c r="E38" i="19"/>
  <c r="U36" i="19"/>
  <c r="T36" i="19"/>
  <c r="S36" i="19"/>
  <c r="R36" i="19"/>
  <c r="Q36" i="19"/>
  <c r="U35" i="19"/>
  <c r="T35" i="19"/>
  <c r="S35" i="19"/>
  <c r="R35" i="19"/>
  <c r="Q35" i="19"/>
  <c r="U34" i="19"/>
  <c r="T34" i="19"/>
  <c r="S34" i="19"/>
  <c r="R34" i="19"/>
  <c r="Q34" i="19"/>
  <c r="U33" i="19"/>
  <c r="T33" i="19"/>
  <c r="S33" i="19"/>
  <c r="R33" i="19"/>
  <c r="Q33" i="19"/>
  <c r="U32" i="19"/>
  <c r="T32" i="19"/>
  <c r="S32" i="19"/>
  <c r="R32" i="19"/>
  <c r="Q32" i="19"/>
  <c r="U31" i="19"/>
  <c r="T31" i="19"/>
  <c r="S31" i="19"/>
  <c r="R31" i="19"/>
  <c r="Q31" i="19"/>
  <c r="U30" i="19"/>
  <c r="T30" i="19"/>
  <c r="S30" i="19"/>
  <c r="R30" i="19"/>
  <c r="Q30" i="19"/>
  <c r="P29" i="19"/>
  <c r="O29" i="19"/>
  <c r="N29" i="19"/>
  <c r="M29" i="19"/>
  <c r="L29" i="19"/>
  <c r="K29" i="19"/>
  <c r="J29" i="19"/>
  <c r="I29" i="19"/>
  <c r="H29" i="19"/>
  <c r="G29" i="19"/>
  <c r="F29" i="19"/>
  <c r="E29" i="19"/>
  <c r="U27" i="19"/>
  <c r="U26" i="19"/>
  <c r="U25" i="19"/>
  <c r="U24" i="19"/>
  <c r="T23" i="19"/>
  <c r="S23" i="19"/>
  <c r="R23" i="19"/>
  <c r="Q23" i="19"/>
  <c r="T22" i="19"/>
  <c r="S22" i="19"/>
  <c r="R22" i="19"/>
  <c r="Q22" i="19"/>
  <c r="T21" i="19"/>
  <c r="S21" i="19"/>
  <c r="R21" i="19"/>
  <c r="Q21" i="19"/>
  <c r="T20" i="19"/>
  <c r="S20" i="19"/>
  <c r="R20" i="19"/>
  <c r="Q20" i="19"/>
  <c r="T19" i="19"/>
  <c r="S19" i="19"/>
  <c r="R19" i="19"/>
  <c r="Q19" i="19"/>
  <c r="T18" i="19"/>
  <c r="S18" i="19"/>
  <c r="R18" i="19"/>
  <c r="Q18" i="19"/>
  <c r="T17" i="19"/>
  <c r="S17" i="19"/>
  <c r="R17" i="19"/>
  <c r="Q17" i="19"/>
  <c r="U15" i="19"/>
  <c r="T15" i="19"/>
  <c r="S15" i="19"/>
  <c r="R15" i="19"/>
  <c r="Q15" i="19"/>
  <c r="U14" i="19"/>
  <c r="T14" i="19"/>
  <c r="S14" i="19"/>
  <c r="R14" i="19"/>
  <c r="Q14" i="19"/>
  <c r="P12" i="19"/>
  <c r="O12" i="19"/>
  <c r="N12" i="19"/>
  <c r="M12" i="19"/>
  <c r="L12" i="19"/>
  <c r="K12" i="19"/>
  <c r="J12" i="19"/>
  <c r="I12" i="19"/>
  <c r="H12" i="19"/>
  <c r="G12" i="19"/>
  <c r="F12" i="19"/>
  <c r="E12" i="19"/>
  <c r="P11" i="19"/>
  <c r="O11" i="19"/>
  <c r="N11" i="19"/>
  <c r="M11" i="19"/>
  <c r="L11" i="19"/>
  <c r="K11" i="19"/>
  <c r="J11" i="19"/>
  <c r="I11" i="19"/>
  <c r="H11" i="19"/>
  <c r="G11" i="19"/>
  <c r="F11" i="19"/>
  <c r="E11" i="19"/>
  <c r="P10" i="19"/>
  <c r="O10" i="19"/>
  <c r="N10" i="19"/>
  <c r="M10" i="19"/>
  <c r="L10" i="19"/>
  <c r="K10" i="19"/>
  <c r="J10" i="19"/>
  <c r="I10" i="19"/>
  <c r="H10" i="19"/>
  <c r="G10" i="19"/>
  <c r="F10" i="19"/>
  <c r="E10" i="19"/>
  <c r="T9" i="19"/>
  <c r="S9" i="19"/>
  <c r="S10" i="19" s="1"/>
  <c r="R9" i="19"/>
  <c r="R10" i="19" s="1"/>
  <c r="Q9" i="19"/>
  <c r="T8" i="19"/>
  <c r="S8" i="19"/>
  <c r="R8" i="19"/>
  <c r="Q8" i="19"/>
  <c r="T7" i="19"/>
  <c r="S7" i="19"/>
  <c r="R7" i="19"/>
  <c r="Q7" i="19"/>
  <c r="T6" i="19"/>
  <c r="S6" i="19"/>
  <c r="R6" i="19"/>
  <c r="Q6" i="19"/>
  <c r="T5" i="19"/>
  <c r="S5" i="19"/>
  <c r="R5" i="19"/>
  <c r="Q5" i="19"/>
  <c r="T4" i="19"/>
  <c r="S4" i="19"/>
  <c r="R4" i="19"/>
  <c r="Q4" i="19"/>
  <c r="T10" i="19" l="1"/>
  <c r="R100" i="19"/>
  <c r="U132" i="19"/>
  <c r="T100" i="19"/>
  <c r="Q11" i="19"/>
  <c r="T85" i="19"/>
  <c r="T97" i="19"/>
  <c r="R11" i="19"/>
  <c r="U21" i="19"/>
  <c r="S85" i="19"/>
  <c r="T88" i="19"/>
  <c r="T94" i="19"/>
  <c r="S126" i="19"/>
  <c r="U23" i="19"/>
  <c r="R29" i="19"/>
  <c r="T38" i="19"/>
  <c r="R88" i="19"/>
  <c r="Q97" i="19"/>
  <c r="Q126" i="19"/>
  <c r="T91" i="19"/>
  <c r="S11" i="19"/>
  <c r="R85" i="19"/>
  <c r="R126" i="19"/>
  <c r="U22" i="19"/>
  <c r="R91" i="19"/>
  <c r="Q100" i="19"/>
  <c r="Q88" i="19"/>
  <c r="S94" i="19"/>
  <c r="U9" i="19"/>
  <c r="U11" i="19" s="1"/>
  <c r="Q10" i="19"/>
  <c r="U18" i="19"/>
  <c r="U20" i="19"/>
  <c r="Q38" i="19"/>
  <c r="Q94" i="19"/>
  <c r="R97" i="19"/>
  <c r="S100" i="19"/>
  <c r="T126" i="19"/>
  <c r="S29" i="19"/>
  <c r="R38" i="19"/>
  <c r="Q85" i="19"/>
  <c r="S91" i="19"/>
  <c r="T29" i="19"/>
  <c r="U7" i="19"/>
  <c r="T11" i="19"/>
  <c r="U29" i="19"/>
  <c r="U38" i="19"/>
  <c r="Q91" i="19"/>
  <c r="S97" i="19"/>
  <c r="U19" i="19"/>
  <c r="U6" i="19"/>
  <c r="U8" i="19"/>
  <c r="U17" i="19"/>
  <c r="S38" i="19"/>
  <c r="S88" i="19"/>
  <c r="R94" i="19"/>
  <c r="U126" i="19"/>
  <c r="Q29" i="19"/>
  <c r="M81" i="15" l="1"/>
  <c r="L81" i="15"/>
  <c r="K81" i="15"/>
  <c r="J81" i="15"/>
  <c r="I81" i="15"/>
  <c r="H81" i="15"/>
  <c r="G81" i="15"/>
  <c r="F81" i="15"/>
  <c r="E81" i="15"/>
  <c r="D81" i="15"/>
  <c r="C81" i="15"/>
  <c r="B81" i="15"/>
  <c r="Q80" i="15"/>
  <c r="P80" i="15"/>
  <c r="O80" i="15"/>
  <c r="N80" i="15"/>
  <c r="Q79" i="15"/>
  <c r="P79" i="15"/>
  <c r="O79" i="15"/>
  <c r="N79" i="15"/>
  <c r="Q78" i="15"/>
  <c r="P78" i="15"/>
  <c r="O78" i="15"/>
  <c r="N78" i="15"/>
  <c r="Q77" i="15"/>
  <c r="P77" i="15"/>
  <c r="O77" i="15"/>
  <c r="N77" i="15"/>
  <c r="Q76" i="15"/>
  <c r="P76" i="15"/>
  <c r="O76" i="15"/>
  <c r="N76" i="15"/>
  <c r="Q75" i="15"/>
  <c r="P75" i="15"/>
  <c r="O75" i="15"/>
  <c r="N75" i="15"/>
  <c r="Q74" i="15"/>
  <c r="P74" i="15"/>
  <c r="O74" i="15"/>
  <c r="N74" i="15"/>
  <c r="Q73" i="15"/>
  <c r="P73" i="15"/>
  <c r="O73" i="15"/>
  <c r="N73" i="15"/>
  <c r="P81" i="15" l="1"/>
  <c r="Q81" i="15"/>
  <c r="N81" i="15"/>
  <c r="O81" i="15"/>
  <c r="H58" i="15" l="1"/>
  <c r="I58" i="15"/>
  <c r="J58" i="15"/>
  <c r="K58" i="15"/>
  <c r="L58" i="15"/>
  <c r="M58" i="15"/>
  <c r="N58" i="15"/>
  <c r="O58" i="15"/>
  <c r="P58" i="15"/>
  <c r="Q58" i="15"/>
  <c r="R58" i="15"/>
  <c r="S58" i="15"/>
  <c r="T58" i="15"/>
  <c r="U58" i="15"/>
  <c r="V58" i="15"/>
  <c r="W58" i="15"/>
  <c r="X58" i="15"/>
  <c r="Y58" i="15"/>
  <c r="Z58" i="15"/>
  <c r="AA58" i="15"/>
  <c r="AB58" i="15"/>
  <c r="AC58" i="15"/>
  <c r="AD58" i="15"/>
  <c r="AE58" i="15"/>
  <c r="AF58" i="15"/>
  <c r="AG58" i="15"/>
  <c r="AH58" i="15"/>
  <c r="AI58" i="15"/>
  <c r="AJ58" i="15"/>
  <c r="AK58" i="15"/>
  <c r="C58" i="15"/>
  <c r="D58" i="15"/>
  <c r="E58" i="15"/>
  <c r="F58" i="15"/>
  <c r="G58" i="15"/>
  <c r="B58" i="15"/>
  <c r="C38" i="15" l="1"/>
  <c r="D38" i="15"/>
  <c r="E38" i="15"/>
  <c r="F38" i="15"/>
  <c r="G38" i="15"/>
  <c r="H38" i="15"/>
  <c r="I38" i="15"/>
  <c r="J38" i="15"/>
  <c r="K38" i="15"/>
  <c r="L38" i="15"/>
  <c r="M38" i="15"/>
  <c r="N38" i="15"/>
  <c r="O38" i="15"/>
  <c r="P38" i="15"/>
  <c r="Q38" i="15"/>
  <c r="R38" i="15"/>
  <c r="S38" i="15"/>
  <c r="T38" i="15"/>
  <c r="U38" i="15"/>
  <c r="V38" i="15"/>
  <c r="W38" i="15"/>
  <c r="X38" i="15"/>
  <c r="Y38" i="15"/>
  <c r="Z38" i="15"/>
  <c r="AA38" i="15"/>
  <c r="AB38" i="15"/>
  <c r="AC38" i="15"/>
  <c r="AD38" i="15"/>
  <c r="AE38" i="15"/>
  <c r="AF38" i="15"/>
  <c r="AG38" i="15"/>
  <c r="AH38" i="15"/>
  <c r="AI38" i="15"/>
  <c r="AJ38" i="15"/>
  <c r="AK38" i="15"/>
  <c r="B38" i="15"/>
  <c r="AP57" i="15" l="1"/>
  <c r="AO57" i="15"/>
  <c r="AN57" i="15"/>
  <c r="AM57" i="15"/>
  <c r="AL57" i="15"/>
  <c r="AP56" i="15"/>
  <c r="AO56" i="15"/>
  <c r="AN56" i="15"/>
  <c r="AM56" i="15"/>
  <c r="AL56" i="15"/>
  <c r="AP55" i="15"/>
  <c r="AO55" i="15"/>
  <c r="AN55" i="15"/>
  <c r="AM55" i="15"/>
  <c r="AL55" i="15"/>
  <c r="AP54" i="15"/>
  <c r="AO54" i="15"/>
  <c r="AN54" i="15"/>
  <c r="AM54" i="15"/>
  <c r="AL54" i="15"/>
  <c r="AP53" i="15"/>
  <c r="AO53" i="15"/>
  <c r="AN53" i="15"/>
  <c r="AM53" i="15"/>
  <c r="AL53" i="15"/>
  <c r="AP52" i="15"/>
  <c r="AO52" i="15"/>
  <c r="AN52" i="15"/>
  <c r="AM52" i="15"/>
  <c r="AL52" i="15"/>
  <c r="AP51" i="15"/>
  <c r="AO51" i="15"/>
  <c r="AN51" i="15"/>
  <c r="AM51" i="15"/>
  <c r="AL51" i="15"/>
  <c r="AP50" i="15"/>
  <c r="AO50" i="15"/>
  <c r="AN50" i="15"/>
  <c r="AM50" i="15"/>
  <c r="AL50" i="15"/>
  <c r="AP49" i="15"/>
  <c r="AO49" i="15"/>
  <c r="AN49" i="15"/>
  <c r="AM49" i="15"/>
  <c r="AL49" i="15"/>
  <c r="AP48" i="15"/>
  <c r="AO48" i="15"/>
  <c r="AN48" i="15"/>
  <c r="AM48" i="15"/>
  <c r="AL48" i="15"/>
  <c r="AP47" i="15"/>
  <c r="AO47" i="15"/>
  <c r="AN47" i="15"/>
  <c r="AM47" i="15"/>
  <c r="AL47" i="15"/>
  <c r="AP46" i="15"/>
  <c r="AO46" i="15"/>
  <c r="AN46" i="15"/>
  <c r="AM46" i="15"/>
  <c r="AL46" i="15"/>
  <c r="AP45" i="15"/>
  <c r="AO45" i="15"/>
  <c r="AN45" i="15"/>
  <c r="AM45" i="15"/>
  <c r="AL45" i="15"/>
  <c r="AP44" i="15"/>
  <c r="AO44" i="15"/>
  <c r="AN44" i="15"/>
  <c r="AM44" i="15"/>
  <c r="AL44" i="15"/>
  <c r="AP43" i="15"/>
  <c r="AO43" i="15"/>
  <c r="AN43" i="15"/>
  <c r="AM43" i="15"/>
  <c r="AL43" i="15"/>
  <c r="AP42" i="15"/>
  <c r="AO42" i="15"/>
  <c r="AN42" i="15"/>
  <c r="AM42" i="15"/>
  <c r="AL42" i="15"/>
  <c r="AP41" i="15"/>
  <c r="AO41" i="15"/>
  <c r="AN41" i="15"/>
  <c r="AM41" i="15"/>
  <c r="AL41" i="15"/>
  <c r="AP37" i="15"/>
  <c r="AO37" i="15"/>
  <c r="AN37" i="15"/>
  <c r="AM37" i="15"/>
  <c r="AL37" i="15"/>
  <c r="AP36" i="15"/>
  <c r="AO36" i="15"/>
  <c r="AN36" i="15"/>
  <c r="AM36" i="15"/>
  <c r="AL36" i="15"/>
  <c r="AP35" i="15"/>
  <c r="AO35" i="15"/>
  <c r="AN35" i="15"/>
  <c r="AM35" i="15"/>
  <c r="AL35" i="15"/>
  <c r="AP34" i="15"/>
  <c r="AO34" i="15"/>
  <c r="AN34" i="15"/>
  <c r="AM34" i="15"/>
  <c r="AL34" i="15"/>
  <c r="AP33" i="15"/>
  <c r="AO33" i="15"/>
  <c r="AN33" i="15"/>
  <c r="AM33" i="15"/>
  <c r="AL33" i="15"/>
  <c r="AP32" i="15"/>
  <c r="AO32" i="15"/>
  <c r="AN32" i="15"/>
  <c r="AM32" i="15"/>
  <c r="AL32" i="15"/>
  <c r="AP31" i="15"/>
  <c r="AO31" i="15"/>
  <c r="AN31" i="15"/>
  <c r="AM31" i="15"/>
  <c r="AL31" i="15"/>
  <c r="AP30" i="15"/>
  <c r="AO30" i="15"/>
  <c r="AN30" i="15"/>
  <c r="AM30" i="15"/>
  <c r="AL30" i="15"/>
  <c r="AP29" i="15"/>
  <c r="AO29" i="15"/>
  <c r="AN29" i="15"/>
  <c r="AM29" i="15"/>
  <c r="AL29" i="15"/>
  <c r="AP28" i="15"/>
  <c r="AO28" i="15"/>
  <c r="AN28" i="15"/>
  <c r="AM28" i="15"/>
  <c r="AL28" i="15"/>
  <c r="AP27" i="15"/>
  <c r="AO27" i="15"/>
  <c r="AN27" i="15"/>
  <c r="AM27" i="15"/>
  <c r="AL27" i="15"/>
  <c r="AP26" i="15"/>
  <c r="AO26" i="15"/>
  <c r="AN26" i="15"/>
  <c r="AM26" i="15"/>
  <c r="AL26" i="15"/>
  <c r="AP25" i="15"/>
  <c r="AO25" i="15"/>
  <c r="AN25" i="15"/>
  <c r="AM25" i="15"/>
  <c r="AL25" i="15"/>
  <c r="AP24" i="15"/>
  <c r="AO24" i="15"/>
  <c r="AN24" i="15"/>
  <c r="AM24" i="15"/>
  <c r="AL24" i="15"/>
  <c r="AP23" i="15"/>
  <c r="AO23" i="15"/>
  <c r="AN23" i="15"/>
  <c r="AM23" i="15"/>
  <c r="AL23" i="15"/>
  <c r="AP22" i="15"/>
  <c r="AO22" i="15"/>
  <c r="AN22" i="15"/>
  <c r="AM22" i="15"/>
  <c r="AL22" i="15"/>
  <c r="AP21" i="15"/>
  <c r="AO21" i="15"/>
  <c r="AN21" i="15"/>
  <c r="AM21" i="15"/>
  <c r="AL21" i="15"/>
  <c r="AP20" i="15"/>
  <c r="AO20" i="15"/>
  <c r="AN20" i="15"/>
  <c r="AM20" i="15"/>
  <c r="AL20" i="15"/>
  <c r="AP19" i="15"/>
  <c r="AO19" i="15"/>
  <c r="AN19" i="15"/>
  <c r="AM19" i="15"/>
  <c r="AL19" i="15"/>
  <c r="AP18" i="15"/>
  <c r="AO18" i="15"/>
  <c r="AN18" i="15"/>
  <c r="AM18" i="15"/>
  <c r="AL18" i="15"/>
  <c r="AP17" i="15"/>
  <c r="AO17" i="15"/>
  <c r="AN17" i="15"/>
  <c r="AM17" i="15"/>
  <c r="AL17" i="15"/>
  <c r="AP16" i="15"/>
  <c r="AO16" i="15"/>
  <c r="AN16" i="15"/>
  <c r="AM16" i="15"/>
  <c r="AL16" i="15"/>
  <c r="AP15" i="15"/>
  <c r="AO15" i="15"/>
  <c r="AN15" i="15"/>
  <c r="AM15" i="15"/>
  <c r="AL15" i="15"/>
  <c r="AP14" i="15"/>
  <c r="AO14" i="15"/>
  <c r="AN14" i="15"/>
  <c r="AM14" i="15"/>
  <c r="AL14" i="15"/>
  <c r="AP13" i="15"/>
  <c r="AO13" i="15"/>
  <c r="AN13" i="15"/>
  <c r="AM13" i="15"/>
  <c r="AL13" i="15"/>
  <c r="AP12" i="15"/>
  <c r="AO12" i="15"/>
  <c r="AN12" i="15"/>
  <c r="AM12" i="15"/>
  <c r="AL12" i="15"/>
  <c r="AP11" i="15"/>
  <c r="AO11" i="15"/>
  <c r="AN11" i="15"/>
  <c r="AM11" i="15"/>
  <c r="AL11" i="15"/>
  <c r="AM58" i="15" l="1"/>
  <c r="AO58" i="15"/>
  <c r="AP58" i="15"/>
  <c r="AN58" i="15"/>
  <c r="AL58" i="15"/>
  <c r="AL38" i="15"/>
  <c r="AN38" i="15"/>
  <c r="AM38" i="15"/>
  <c r="AP38" i="15"/>
  <c r="AO38" i="15"/>
</calcChain>
</file>

<file path=xl/sharedStrings.xml><?xml version="1.0" encoding="utf-8"?>
<sst xmlns="http://schemas.openxmlformats.org/spreadsheetml/2006/main" count="1112" uniqueCount="694">
  <si>
    <t>Q2</t>
  </si>
  <si>
    <t>Apr</t>
  </si>
  <si>
    <t>May</t>
  </si>
  <si>
    <t>July</t>
  </si>
  <si>
    <t>Target</t>
  </si>
  <si>
    <t>Q1</t>
  </si>
  <si>
    <t>Aug</t>
  </si>
  <si>
    <t>Q3</t>
  </si>
  <si>
    <t>Q4</t>
  </si>
  <si>
    <t>-</t>
  </si>
  <si>
    <t>Category</t>
  </si>
  <si>
    <t>No</t>
  </si>
  <si>
    <t>KPI</t>
  </si>
  <si>
    <t>Jun</t>
  </si>
  <si>
    <t>Sept</t>
  </si>
  <si>
    <t>Oct</t>
  </si>
  <si>
    <t>Nov</t>
  </si>
  <si>
    <t>Dec</t>
  </si>
  <si>
    <t>Jan</t>
  </si>
  <si>
    <t>Feb</t>
  </si>
  <si>
    <t>Mar</t>
  </si>
  <si>
    <t>YTD</t>
  </si>
  <si>
    <t>MRSA</t>
  </si>
  <si>
    <t>CDIFF</t>
  </si>
  <si>
    <t>ECOLI</t>
  </si>
  <si>
    <t>MSSA</t>
  </si>
  <si>
    <t>OUTBREAKS</t>
  </si>
  <si>
    <t>% Compliance</t>
  </si>
  <si>
    <t>Complaints Resolved:</t>
  </si>
  <si>
    <t>HCAI Numbers of:</t>
  </si>
  <si>
    <t>NQ 1</t>
  </si>
  <si>
    <t>NQ 2</t>
  </si>
  <si>
    <t>NQ 3</t>
  </si>
  <si>
    <t>LQ1</t>
  </si>
  <si>
    <t>LQ2</t>
  </si>
  <si>
    <t>&lt;0</t>
  </si>
  <si>
    <t>All MH services – except Gender.</t>
  </si>
  <si>
    <t>Number of in-patients delayed</t>
  </si>
  <si>
    <t>Total number of delayed OBDs</t>
  </si>
  <si>
    <t>All MH services</t>
  </si>
  <si>
    <t>N/A</t>
  </si>
  <si>
    <t>Ethnicity - as defined in MHSDS</t>
  </si>
  <si>
    <t>RAG</t>
  </si>
  <si>
    <t>Quarter 1</t>
  </si>
  <si>
    <t>Quarter 2</t>
  </si>
  <si>
    <t>Quarter 3</t>
  </si>
  <si>
    <t>Quarter 4</t>
  </si>
  <si>
    <t>All Specialised MH services</t>
  </si>
  <si>
    <t>Clinical Supervision</t>
  </si>
  <si>
    <t>Number of Eligible Staff</t>
  </si>
  <si>
    <t>Safeguarding Training</t>
  </si>
  <si>
    <t xml:space="preserve">Number of staff requiring safeguarding vulnerable adults training </t>
  </si>
  <si>
    <t xml:space="preserve">Number of staff who received safeguarding vulnerable adults training </t>
  </si>
  <si>
    <t xml:space="preserve">Number of staff requiring safeguarding children training </t>
  </si>
  <si>
    <t xml:space="preserve">Number of staff who received safeguarding children training </t>
  </si>
  <si>
    <t>Monthly Safer Staffing report - including actual staffing compared to planned staffing levels</t>
  </si>
  <si>
    <t>Staff establishment levels to be monitored on a shift-to-shift basis and manage implications and trends</t>
  </si>
  <si>
    <t>The provider will demonstrate the use of an evidenced-based decision making tool and skills mix review is implemented to ensure that correct staffing decisions are made to deliver high quality care</t>
  </si>
  <si>
    <t>Development of a staff culture of care barmometer to capture staff  views of resources to deliver quality care and support needed to do this.</t>
  </si>
  <si>
    <t>Providers are required to submit information on statutory and mandatory training and appraisal/medical revalidation as this is an important element of ensuring an effective and well trained workforce</t>
  </si>
  <si>
    <t>All Specialised MH Services</t>
  </si>
  <si>
    <t>National Requirements Reported Locally</t>
  </si>
  <si>
    <t>CQC Reports</t>
  </si>
  <si>
    <t>Progress against achieving action plans</t>
  </si>
  <si>
    <t>Progress towards implementing actions against milestiones that have arisren following CQC inspection to be reported quarterly.</t>
  </si>
  <si>
    <t>Complaints</t>
  </si>
  <si>
    <t>Compliments</t>
  </si>
  <si>
    <t>Latest version of WRES submission must be shared with Supplier Manager/ Commissioning Manager prior to quaterly contract meetings.</t>
  </si>
  <si>
    <t>Progress towards implementing actions against milestiones that have arisren following WRES submission to be reported quarterly.</t>
  </si>
  <si>
    <t>Duty of Candour - failure to notify</t>
  </si>
  <si>
    <t>NHS Number - valid completion of field</t>
  </si>
  <si>
    <t>QUARTER 1</t>
  </si>
  <si>
    <t>QUARTER 2</t>
  </si>
  <si>
    <t>QUARTER 3</t>
  </si>
  <si>
    <t>QUARTER 4</t>
  </si>
  <si>
    <t>Staff Surveys</t>
  </si>
  <si>
    <t>Advocacy Reporting</t>
  </si>
  <si>
    <t>Number of staff who have had an up to date appraisal within the last 12 months</t>
  </si>
  <si>
    <t xml:space="preserve">Number of staff requiring PREVENT Duty training </t>
  </si>
  <si>
    <t xml:space="preserve">Number of staff who received PREVENT Duty training </t>
  </si>
  <si>
    <t>Number of staff requiring Statutory/Mandatory Training</t>
  </si>
  <si>
    <t xml:space="preserve">Number of staff who received Statutory/Mandatory training </t>
  </si>
  <si>
    <t>Safer Staffing and Staffing Establishment and Workforce Information including Agency and Bank Staff Percentages per month</t>
  </si>
  <si>
    <t>zero</t>
  </si>
  <si>
    <t>Aggregate Contract Monitoring (ACM) - Quality Scores</t>
  </si>
  <si>
    <t>Insert Narrative if target not met</t>
  </si>
  <si>
    <t xml:space="preserve">Service User Feedback/Experience </t>
  </si>
  <si>
    <t>Carers's Feedback/Experience</t>
  </si>
  <si>
    <t>The provider will be a member of the appropriate Quality Network (Royal College of Psychiatrists) and participate in peer review processes, developing a quality improvement plan where appropriate</t>
  </si>
  <si>
    <t>Local service environmental audits with patient and carer (where appropriate) input to promote quality environments that support high quality care.</t>
  </si>
  <si>
    <t>Quality Network (Royal College of Psychiatrists) Membership</t>
  </si>
  <si>
    <t xml:space="preserve"> -</t>
  </si>
  <si>
    <t>Serious Incidents - Reportable / Non-Notifiable / Lessons Learnt / Clinical Quality Improvements</t>
  </si>
  <si>
    <t>There is evidence at service level that lessons are learnt from incidents and feedback occurs through the clinical team/s
lessons learnt communication and feedback that correlates to reported quarter incidents 
This may be through written reports, emails, handover information, circulars, team meeting notes, incident logs and feedback</t>
  </si>
  <si>
    <t>Q2
Report</t>
  </si>
  <si>
    <t>Q4
Report</t>
  </si>
  <si>
    <t>Q1 
embed up to 4 examples</t>
  </si>
  <si>
    <t>Provider Additional Narratives / Reports</t>
  </si>
  <si>
    <t>Service Environmental Audits</t>
  </si>
  <si>
    <t xml:space="preserve">The provider demonstrates a robust audit process that reviews the quality of the environment, including patient (and carer) feedback aligned with the service specification on a bi-annual basis
This does not include annual PLACE assessments or ligature anchor point assessments
</t>
  </si>
  <si>
    <t xml:space="preserve">Access to Social, Education, Vocational and Occupational Activities - Individually Tailored </t>
  </si>
  <si>
    <t>Q1
Embed progress report</t>
  </si>
  <si>
    <t>Q2
Embed progress report</t>
  </si>
  <si>
    <t>Q3
Embed progress report</t>
  </si>
  <si>
    <t>Q4
Embed progress report</t>
  </si>
  <si>
    <t>Staff Training</t>
  </si>
  <si>
    <t>Observations / Engagement</t>
  </si>
  <si>
    <t>Physical Health Improvement &amp; Maintenance Plans</t>
  </si>
  <si>
    <t>e.g. Disciplinaries/high sickeness levels resulting in bed closures etc</t>
  </si>
  <si>
    <t>Safer Staffing Audits and Staffing Establishment and Workforce Information including Agency and Bank Staff Percentages per month</t>
  </si>
  <si>
    <t>Number of eligible staff who have received clinical supervision as per Trust/organisation policy</t>
  </si>
  <si>
    <t>LQ3</t>
  </si>
  <si>
    <t>Report on compliance with the Workforce Race Equality Standard (WRES) submission</t>
  </si>
  <si>
    <t>Report on compliance with the National Workforce Disability Equality Standard (WDE)</t>
  </si>
  <si>
    <t>Progress towards implementing actions against milestiones that have arisren following WDE submission to be reported quarterly.</t>
  </si>
  <si>
    <t>S6-12</t>
  </si>
  <si>
    <t>S6-11</t>
  </si>
  <si>
    <t>S6-15</t>
  </si>
  <si>
    <t>Report on progress against Green Plan in accordance with SC18.2</t>
  </si>
  <si>
    <t>Annual Report - The Provider must maintain and deliver Green Plan, approved by its Governing Body, in accordance with Green Plan Guidance and  must provide an annual summary of progress on delivery of that plan.  Format for local agreement</t>
  </si>
  <si>
    <t>Safeguarding best practice is embedded through safeguarding supervision structures.  Level 3 Training</t>
  </si>
  <si>
    <t>Latest version of WDE submission must be shared with Supplier Manager/ Commissioning Manager prior to quaterly contract meetings.</t>
  </si>
  <si>
    <t>WTE staffing and skills mix must be in place with specs and planned to ensure all patients receied safer care and treatment at all times  Bank and agency must be kept to a minimum ( &gt;15%)</t>
  </si>
  <si>
    <t>Q2
embed up to 4 examples</t>
  </si>
  <si>
    <t>Q3
embed up to 4 examples</t>
  </si>
  <si>
    <t>Q4
embed up to 4 examples</t>
  </si>
  <si>
    <t>Where 1:1 or higher staff ratio is implemented – patient involvement is sought to identify :
*rationale and what risk presentation would lead to a reduction in observations 
*specific conditions for 1:1 (or higher) e.g. specific times of risk
*preferred gender
* positive risk-taking scenarios</t>
  </si>
  <si>
    <t>Annual Establishment Review to be completed and reviewed by the Board</t>
  </si>
  <si>
    <t>Annual staff audit to be completed and Reviewed at Q1 &amp; Q4</t>
  </si>
  <si>
    <t>National Workforce Standards</t>
  </si>
  <si>
    <t>Latest CQC reports to be embedded</t>
  </si>
  <si>
    <t>S6A Local 11</t>
  </si>
  <si>
    <t>S6A Local 10</t>
  </si>
  <si>
    <t>All Services</t>
  </si>
  <si>
    <t>EPISODES</t>
  </si>
  <si>
    <t>GUIDANCE</t>
  </si>
  <si>
    <t>Escape</t>
  </si>
  <si>
    <t>A detained patient escapes from a unit/hospital if he or she unlawfully gains liberty by breaching the secure perimeter that is outside the wall, fence reception or declared boundary of that unit.</t>
  </si>
  <si>
    <t>Non- secure:</t>
  </si>
  <si>
    <t>Detained or informal patient where there are concerns about that individual leaves the hospital/service without staff intervention and or awareness</t>
  </si>
  <si>
    <t>Abscond involving force or weapons.</t>
  </si>
  <si>
    <t>Abscond where a patient unlawfully gains liberty during escorted leave of absence outside of the perimeter of the originating hospital by breaking away from the custody/supervision staff</t>
  </si>
  <si>
    <t>Hostage taking</t>
  </si>
  <si>
    <t>An individual/group is held by captor/s</t>
  </si>
  <si>
    <t>Serious sexual assault</t>
  </si>
  <si>
    <t>This may include an allegation of rape, where genital, oral or anal penetration by part of accused body or by an object using force and without the victim’s consent.</t>
  </si>
  <si>
    <t>Major concerted indiscipline</t>
  </si>
  <si>
    <t>A disturbance involving two or more patients resulting in violence, damage or destruction.</t>
  </si>
  <si>
    <t>Non-Secure:</t>
  </si>
  <si>
    <t>Patient barricades themselves and/or others to prevent staff from gaining access</t>
  </si>
  <si>
    <t>Roof top disturbance</t>
  </si>
  <si>
    <t>Detained or informal patients gaining access to roof area for any length of time</t>
  </si>
  <si>
    <t>Major fire</t>
  </si>
  <si>
    <t>Major fire leading to widespread loss of property or considerable spread of fire from source of ignition.</t>
  </si>
  <si>
    <t>Non -Secure:</t>
  </si>
  <si>
    <t>Any Fire that results in patients having to be evacuated from the inpatient setting.</t>
  </si>
  <si>
    <t>Major loss of service</t>
  </si>
  <si>
    <t>Unplanned loss of buildings or services or loss of service causing major disruption.</t>
  </si>
  <si>
    <t>Major key compromise</t>
  </si>
  <si>
    <t>The permanent or long-term compromise of any personally allocated or centrally controlled security key.</t>
  </si>
  <si>
    <t>Death</t>
  </si>
  <si>
    <t>Unexpected or expected</t>
  </si>
  <si>
    <t>Baby removed from a perinatal service</t>
  </si>
  <si>
    <t>A baby is taken without permission from the in pt service</t>
  </si>
  <si>
    <t xml:space="preserve">Barricade </t>
  </si>
  <si>
    <t>Abscond where harm ensues</t>
  </si>
  <si>
    <t>A patient unlawfully gains liberty during escorted leave of absence outside the perimeter of the originating unit/hospital by breaking away from the custody/supervision of staff.</t>
  </si>
  <si>
    <t>Informal patient on leave engages in behaviour that results in harm to self and/or others or significant property damage.</t>
  </si>
  <si>
    <t>Serious Fire</t>
  </si>
  <si>
    <t>Fire at any part of the hospital that causes serious damage</t>
  </si>
  <si>
    <t>Serious disruption to service</t>
  </si>
  <si>
    <t>The partial loss or significant restriction of buildings or services</t>
  </si>
  <si>
    <t>The partial loss or disruption to services/restriction of buildings</t>
  </si>
  <si>
    <t>Key making</t>
  </si>
  <si>
    <t>Evidence of attempts to make any type of key</t>
  </si>
  <si>
    <t>Attempted suicide</t>
  </si>
  <si>
    <t>An attempt which has been assessed by clinical staff as genuine by a patient to take their own life</t>
  </si>
  <si>
    <t>Serious self-harm where serious injury is sustained</t>
  </si>
  <si>
    <t>Where it has been assessed that there was not a deliberate attempt to commit suicide but where deliberate self-injury has been caused to the body requiring significant intervention or medical treatment</t>
  </si>
  <si>
    <t>Where deliberate self-harm has resulted in medical treatment.</t>
  </si>
  <si>
    <t>Serious assault</t>
  </si>
  <si>
    <t>Assault with weapon or attack where there is the clear potential to seriously injure or endanger life</t>
  </si>
  <si>
    <t>Serious accident or injury</t>
  </si>
  <si>
    <t>Any event that results in injury or ill health or harm</t>
  </si>
  <si>
    <t>Unexplained serious injury</t>
  </si>
  <si>
    <t>Serious injury to a patient which cannot be readily explained</t>
  </si>
  <si>
    <t>Weapon making where serious threat is posed</t>
  </si>
  <si>
    <t>The discovery of weapons or evidence of weapon manufacture where serious threat is posed.</t>
  </si>
  <si>
    <t>Security breach</t>
  </si>
  <si>
    <t>A serious failure of perimeter security or a failure of internal security where patient/s have taken advantage of that failure</t>
  </si>
  <si>
    <t>Serious allegations against staff where there is sufficient evidence to warrant investigation.</t>
  </si>
  <si>
    <t>Any serious allegation against staff related to their behaviour or care of patients where there is sufficient evidence to warrant investigation.</t>
  </si>
  <si>
    <t>Serious medication error</t>
  </si>
  <si>
    <t>Wrongful administration of medication which has a significant impact on the patient and has the potential either to do irreparable harm or to be life threatening</t>
  </si>
  <si>
    <t>Serious breach of confidentiality</t>
  </si>
  <si>
    <t>Breach of patient or organisational confidentiality</t>
  </si>
  <si>
    <t>Loss of data</t>
  </si>
  <si>
    <t>Loss of clinical and/or organisational information</t>
  </si>
  <si>
    <t>Serious or unexplained outbreaks of healthcare acquired infections</t>
  </si>
  <si>
    <t>Serious or unexplained hospital-acquired infection</t>
  </si>
  <si>
    <t>Abscond or Absent Without Official Leave (AWOL)</t>
  </si>
  <si>
    <t>Any unauthorised abscond or absence.</t>
  </si>
  <si>
    <t>Near Miss</t>
  </si>
  <si>
    <t>A near miss is defined as any incident where the contributory causes are serious and under different circumstances may have led to serious injury, major permanent harm or unexpected death without actual harm occurring.</t>
  </si>
  <si>
    <t>Contraband</t>
  </si>
  <si>
    <t>Service Category Key</t>
  </si>
  <si>
    <t>Incidents Service Category</t>
  </si>
  <si>
    <t>Abbreviation</t>
  </si>
  <si>
    <t xml:space="preserve">LQ1 </t>
  </si>
  <si>
    <t xml:space="preserve">    </t>
  </si>
  <si>
    <t>LQ4</t>
  </si>
  <si>
    <t>LQ5</t>
  </si>
  <si>
    <t>LQ6</t>
  </si>
  <si>
    <t>LQ7</t>
  </si>
  <si>
    <t>LQ8</t>
  </si>
  <si>
    <t>LQ9</t>
  </si>
  <si>
    <t xml:space="preserve"> Date Received</t>
  </si>
  <si>
    <t>Ward Name</t>
  </si>
  <si>
    <t xml:space="preserve"> Reference Number</t>
  </si>
  <si>
    <t xml:space="preserve"> Complaint Level</t>
  </si>
  <si>
    <t>Category Type</t>
  </si>
  <si>
    <t>Details</t>
  </si>
  <si>
    <t>Outcome</t>
  </si>
  <si>
    <t>Please embed summary report of open/closed complaints / themes / mitigation/actions</t>
  </si>
  <si>
    <t xml:space="preserve"> Compliments</t>
  </si>
  <si>
    <t>Please embed examples of "thank you" letters</t>
  </si>
  <si>
    <t>S6A14 - Incidents</t>
  </si>
  <si>
    <t>Please see guidance tab for Service Category Key</t>
  </si>
  <si>
    <t>June</t>
  </si>
  <si>
    <t>JUL</t>
  </si>
  <si>
    <t>AUG</t>
  </si>
  <si>
    <t>SEP</t>
  </si>
  <si>
    <t>OCT</t>
  </si>
  <si>
    <t>NOV</t>
  </si>
  <si>
    <t>DEC</t>
  </si>
  <si>
    <t>JAN</t>
  </si>
  <si>
    <t>FEB</t>
  </si>
  <si>
    <t>MAR</t>
  </si>
  <si>
    <t>Grand Total</t>
  </si>
  <si>
    <t>Incident Type</t>
  </si>
  <si>
    <t>Notifiable incidents(including safeguarding)</t>
  </si>
  <si>
    <t>Non-notifiable incidents(including safeguarding)</t>
  </si>
  <si>
    <t>VERBAL</t>
  </si>
  <si>
    <t>SLIPS/TRIPS/FALLS</t>
  </si>
  <si>
    <t>SEARCHS</t>
  </si>
  <si>
    <t>RESTRICTIVE PRACTISE – eg PMVA</t>
  </si>
  <si>
    <t>PHYSICAL</t>
  </si>
  <si>
    <t>MEDICATION/PRESCRIBING</t>
  </si>
  <si>
    <t>EXPOSURE, CONTACT WITH HOT/COLD</t>
  </si>
  <si>
    <t>COLLISION CONTACT WITH OBJECT</t>
  </si>
  <si>
    <t>SMOKE</t>
  </si>
  <si>
    <t>SEXUAL</t>
  </si>
  <si>
    <t>ALARM SYSTEM</t>
  </si>
  <si>
    <t>LEAVE</t>
  </si>
  <si>
    <t>ACCIDENT</t>
  </si>
  <si>
    <t>STAFFING</t>
  </si>
  <si>
    <t>SELF HARM</t>
  </si>
  <si>
    <t>OTHER</t>
  </si>
  <si>
    <t>RACIAL</t>
  </si>
  <si>
    <t>Unusual or non-routine incidents:</t>
  </si>
  <si>
    <t>Provider to add narrative</t>
  </si>
  <si>
    <t>Safeguarding alerts made within quarter:</t>
  </si>
  <si>
    <t>Nature of Abuse</t>
  </si>
  <si>
    <t>Jul</t>
  </si>
  <si>
    <t>Sep</t>
  </si>
  <si>
    <t>Emotional and Psychological  and Financial</t>
  </si>
  <si>
    <t>Emotional/Psychological</t>
  </si>
  <si>
    <t xml:space="preserve">Emotional/Psychological and Physical </t>
  </si>
  <si>
    <t>Long term segration review</t>
  </si>
  <si>
    <t xml:space="preserve">Physical </t>
  </si>
  <si>
    <t>Physical and Discriminatory</t>
  </si>
  <si>
    <t>Sexual abuse or Exploitation</t>
  </si>
  <si>
    <t>Sexual abuse or Exploitation, Emotional and Psychological and Financial</t>
  </si>
  <si>
    <t>Outcome from Safeguarding alerts:</t>
  </si>
  <si>
    <t xml:space="preserve">Date Of Incident </t>
  </si>
  <si>
    <t>Ward /Team</t>
  </si>
  <si>
    <t>Date Of S'guarding Discussion  Meeting</t>
  </si>
  <si>
    <t>Lessons Learnt (inc Action Plan) &amp; Comments</t>
  </si>
  <si>
    <t>Medical (Psychiatrist)</t>
  </si>
  <si>
    <t>Psychologist</t>
  </si>
  <si>
    <t>Occupational Therapist</t>
  </si>
  <si>
    <t>RMNs</t>
  </si>
  <si>
    <t xml:space="preserve">% agency (% based on full establishment) </t>
  </si>
  <si>
    <t>Safer Staffing</t>
  </si>
  <si>
    <t>Complaints &amp; Compliments</t>
  </si>
  <si>
    <t>* P: Primary submission; R: Refresh. The refresh submission is the last chance to amend data for the reporting period.</t>
  </si>
  <si>
    <t>Guidance</t>
  </si>
  <si>
    <t>Unless stated elsewhere in the Information Schedule all data flows used to support the commissioning process are required to be submitted by the contract monitoring submission deadline.</t>
  </si>
  <si>
    <t>Contents</t>
  </si>
  <si>
    <t>Author:</t>
  </si>
  <si>
    <t>Sponsor:</t>
  </si>
  <si>
    <t>Quarterly Contractual Reporting</t>
  </si>
  <si>
    <t>Purpose:</t>
  </si>
  <si>
    <t>Date :</t>
  </si>
  <si>
    <t>Provider</t>
  </si>
  <si>
    <t>Report to:</t>
  </si>
  <si>
    <t>Submission Month</t>
  </si>
  <si>
    <t>Reporting QTR</t>
  </si>
  <si>
    <t>Title:</t>
  </si>
  <si>
    <t>Please use the complaints &amp; compliments tab to add summary reports on compliments and embed examples of 'thank you' letters etc</t>
  </si>
  <si>
    <t xml:space="preserve">
Please use complaints &amp; compliments tab to add summary reports for open/closed complaints/themes/mitigations/actions</t>
  </si>
  <si>
    <t>Number of / Themes / Open / Closed / etc - please use the Incidents tab</t>
  </si>
  <si>
    <t>Embed sample quarterly advocacy feedback reports/minutes of community meetings etc</t>
  </si>
  <si>
    <t>Include examples of Carers' Groups/FFT</t>
  </si>
  <si>
    <t xml:space="preserve">Agency/Bank Usage – Staffing Summary – </t>
  </si>
  <si>
    <r>
      <t xml:space="preserve">Statistics should </t>
    </r>
    <r>
      <rPr>
        <b/>
        <u/>
        <sz val="12"/>
        <color theme="1"/>
        <rFont val="Arial"/>
        <family val="2"/>
      </rPr>
      <t>not</t>
    </r>
    <r>
      <rPr>
        <b/>
        <sz val="12"/>
        <color theme="1"/>
        <rFont val="Arial"/>
        <family val="2"/>
      </rPr>
      <t xml:space="preserve"> include staff employed to carry out Special Observations</t>
    </r>
  </si>
  <si>
    <t xml:space="preserve">May </t>
  </si>
  <si>
    <t xml:space="preserve">Jul </t>
  </si>
  <si>
    <t xml:space="preserve">Aug </t>
  </si>
  <si>
    <t>Please use the Safer Staffing tab to update on a quartely basis</t>
  </si>
  <si>
    <t>Provider to embed where they are received and share updated action plan/s</t>
  </si>
  <si>
    <t>Provider to embed quarterly updated action plan</t>
  </si>
  <si>
    <t>Provider to embed report</t>
  </si>
  <si>
    <t>Learning from incidents that have occurred. Embed 4 examples that evidence lessons learnt have been shared and/or embedded within service delivery. This could be communication to staff, thematic review, audit, case study</t>
  </si>
  <si>
    <t>Narrative Incident Report</t>
  </si>
  <si>
    <t>Provider to add 4 pieces of evidence</t>
  </si>
  <si>
    <t>Workforce Race Equality Standard (WRES) Submission</t>
  </si>
  <si>
    <t>Workforce Disability Equality Standard (WDE) Submission</t>
  </si>
  <si>
    <t>Periodic Submissions</t>
  </si>
  <si>
    <t>Green Plan</t>
  </si>
  <si>
    <t>Environmental Audit</t>
  </si>
  <si>
    <t>Staff Survey</t>
  </si>
  <si>
    <t>Q2 and Q4</t>
  </si>
  <si>
    <t>Annually</t>
  </si>
  <si>
    <t>S6A-15 Local - Self Declaration</t>
  </si>
  <si>
    <t>PREVENT Referrals</t>
  </si>
  <si>
    <t>Provide summary of any PREVENT referral</t>
  </si>
  <si>
    <t>Total</t>
  </si>
  <si>
    <t xml:space="preserve">·       Any incident where illegal drugs/substances have been discovered and/or used on the unit. </t>
  </si>
  <si>
    <t xml:space="preserve">·       Any incident where ‘Legal Highs’ have been discovered and/or used on the unit. </t>
  </si>
  <si>
    <t xml:space="preserve">·       Any abscond or absence without leave when that absence occurs over midnight on any day. </t>
  </si>
  <si>
    <t>·       Any abscond or absence that causes the Clinical Team significant concern</t>
  </si>
  <si>
    <t>S/N</t>
  </si>
  <si>
    <t>Service Quality Performance Report (P)</t>
  </si>
  <si>
    <t>Service Name: xxxxxxxxxxxxx Safer Staffing Report</t>
  </si>
  <si>
    <t>Safer Staffing Report</t>
  </si>
  <si>
    <t>Reason for delay(s) / actions being taken / support from case managers / further support required to resolve barriers to discharge/transfer</t>
  </si>
  <si>
    <t>Lessons Learnt and Clinical Team Feedback from Incidents</t>
  </si>
  <si>
    <t>Never Events</t>
  </si>
  <si>
    <t>Service User Feedback</t>
  </si>
  <si>
    <t>Carers' Feedback</t>
  </si>
  <si>
    <t>HCAI numbers of:
MRSA, CDIFF, ECOLI, MSSA, Outbreaks</t>
  </si>
  <si>
    <t>Numbers of Cancelled Access to Planned Leave as a result of service delivery issues</t>
  </si>
  <si>
    <t>S6A11 Contract Reporting Guidance</t>
  </si>
  <si>
    <r>
      <t xml:space="preserve">Providers will be required to undertake a detailed review of staffing requirements </t>
    </r>
    <r>
      <rPr>
        <b/>
        <sz val="11"/>
        <color theme="1"/>
        <rFont val="Calibri"/>
        <family val="2"/>
        <scheme val="minor"/>
      </rPr>
      <t>at last annually</t>
    </r>
    <r>
      <rPr>
        <sz val="11"/>
        <color theme="1"/>
        <rFont val="Calibri"/>
        <family val="2"/>
        <scheme val="minor"/>
      </rPr>
      <t xml:space="preserve"> to ensure that the Provider remains able to meet the requirements set out in GC5.2</t>
    </r>
  </si>
  <si>
    <t>Providers are required to undertake a detailed review of staffing requirements at last annually. This requirement is as set out in the Safer Staffing Report tab.</t>
  </si>
  <si>
    <t>NHSE NOTIFABLE INCIDENT GUIDANCE</t>
  </si>
  <si>
    <t>NEVER EVENTS</t>
  </si>
  <si>
    <t>Embed incident report of NEVER EVENT</t>
  </si>
  <si>
    <t xml:space="preserve">Embed report and action plan </t>
  </si>
  <si>
    <t>Embed report and action plan. Examples of 'You Said, We Did'</t>
  </si>
  <si>
    <t>Row Locator</t>
  </si>
  <si>
    <t>Quality requirements</t>
  </si>
  <si>
    <r>
      <t xml:space="preserve">Where more than one patient is on the roof for any length of time </t>
    </r>
    <r>
      <rPr>
        <u/>
        <sz val="11"/>
        <color theme="1"/>
        <rFont val="Calibri"/>
        <family val="2"/>
        <scheme val="minor"/>
      </rPr>
      <t>or</t>
    </r>
    <r>
      <rPr>
        <sz val="11"/>
        <color theme="1"/>
        <rFont val="Calibri"/>
        <family val="2"/>
        <scheme val="minor"/>
      </rPr>
      <t xml:space="preserve"> where one patient is on the roof for over 30 minutes.</t>
    </r>
  </si>
  <si>
    <r>
      <t>Non- Secure</t>
    </r>
    <r>
      <rPr>
        <sz val="11"/>
        <color theme="1"/>
        <rFont val="Calibri"/>
        <family val="2"/>
        <scheme val="minor"/>
      </rPr>
      <t>:</t>
    </r>
  </si>
  <si>
    <t>Narrative Required for Tab S6A11 Contract reporting</t>
  </si>
  <si>
    <t>Row 17</t>
  </si>
  <si>
    <t>Please note requirements in the S6A14 - Incidents tab.</t>
  </si>
  <si>
    <t>Include narrative in column V of the S6A11_Contract Reporting tab.</t>
  </si>
  <si>
    <t>Include narrative in column V of the S6A11_Contract Reporting tab</t>
  </si>
  <si>
    <t xml:space="preserve">Indicators </t>
  </si>
  <si>
    <t>Please provide report and action plan emerging from report recommendation in column V of the S6A11_Contract Reporting tab</t>
  </si>
  <si>
    <t>Provide summary of reasons for cancellation and actions taken to reschedule leave</t>
  </si>
  <si>
    <t>Psychiatric Intensive Care Unit</t>
  </si>
  <si>
    <t>PICU</t>
  </si>
  <si>
    <t>GAU</t>
  </si>
  <si>
    <t>General Adolescent Unit</t>
  </si>
  <si>
    <t>APR</t>
  </si>
  <si>
    <t>MAY</t>
  </si>
  <si>
    <t>JUN</t>
  </si>
  <si>
    <t>EDU</t>
  </si>
  <si>
    <t>ALOS</t>
  </si>
  <si>
    <t>ALOS - Patients remaining on the ward (month end)</t>
  </si>
  <si>
    <t>enter average for each month</t>
  </si>
  <si>
    <t>ALOS - Patients discharged from the ward with completed episode.</t>
  </si>
  <si>
    <t>Enter average for each month using untrimmed data - provider to add narrative to cells as a comment box - where significant outliers are adversely affecting metrics – e.g. where one patient has a significantly longer length of stay in comparison to others which skews the ALOS</t>
  </si>
  <si>
    <t>Adm/Dis</t>
  </si>
  <si>
    <t>New Admissions in Quarter</t>
  </si>
  <si>
    <t>New Discharges in Quarter</t>
  </si>
  <si>
    <r>
      <t>Bed Occupancy 
(Total</t>
    </r>
    <r>
      <rPr>
        <sz val="10"/>
        <color rgb="FFFF0000"/>
        <rFont val="Arial"/>
        <family val="2"/>
      </rPr>
      <t xml:space="preserve"> </t>
    </r>
    <r>
      <rPr>
        <b/>
        <sz val="12"/>
        <color rgb="FFFF0000"/>
        <rFont val="Arial"/>
        <family val="2"/>
      </rPr>
      <t>XX</t>
    </r>
    <r>
      <rPr>
        <b/>
        <sz val="12"/>
        <color indexed="8"/>
        <rFont val="Arial"/>
        <family val="2"/>
      </rPr>
      <t xml:space="preserve"> </t>
    </r>
    <r>
      <rPr>
        <sz val="10"/>
        <color indexed="8"/>
        <rFont val="Arial"/>
        <family val="2"/>
      </rPr>
      <t>beds)</t>
    </r>
  </si>
  <si>
    <t>OBDS Utililsed in each month</t>
  </si>
  <si>
    <t>Locally Determined</t>
  </si>
  <si>
    <r>
      <t xml:space="preserve">Available </t>
    </r>
    <r>
      <rPr>
        <b/>
        <sz val="11"/>
        <rFont val="Arial"/>
        <family val="2"/>
      </rPr>
      <t>Contracted</t>
    </r>
    <r>
      <rPr>
        <sz val="11"/>
        <rFont val="Arial"/>
        <family val="2"/>
      </rPr>
      <t xml:space="preserve"> Bed Days per Month</t>
    </r>
  </si>
  <si>
    <t>All unoccupied beds should be listed here – beds closed without notification and agreement with PC should be included within this figure. This only applies where it is agreed in advanced where beds are decommissioned</t>
  </si>
  <si>
    <t>% Bed Occupancy</t>
  </si>
  <si>
    <t>% Cumulative Bed Occupancy</t>
  </si>
  <si>
    <t>Lesson Learnt and Clinical Team Feedback from Incidents</t>
  </si>
  <si>
    <t>Number of Safeguarding/MHA Referrals</t>
  </si>
  <si>
    <t>Number on Waiting List for Admissions</t>
  </si>
  <si>
    <t>Complaints Received Total</t>
  </si>
  <si>
    <t>07 Attitude of Staff</t>
  </si>
  <si>
    <t>08 Clinical Treatment</t>
  </si>
  <si>
    <t>03 Appointment Delay/Cancellation</t>
  </si>
  <si>
    <t>09 Communication/Info to Patient</t>
  </si>
  <si>
    <t>12 Patients Dignity / Privacy</t>
  </si>
  <si>
    <t>25 Other/Still being Investigated</t>
  </si>
  <si>
    <t>Compliments Received Total</t>
  </si>
  <si>
    <t>Access to Service</t>
  </si>
  <si>
    <t>Attitude of Staff</t>
  </si>
  <si>
    <t>Trust Premises</t>
  </si>
  <si>
    <t>Clinical Treatment</t>
  </si>
  <si>
    <t>Communication/Information</t>
  </si>
  <si>
    <t>Privacy and Dignity</t>
  </si>
  <si>
    <t>Other</t>
  </si>
  <si>
    <t>Clinical/Staff Issues</t>
  </si>
  <si>
    <t>Specialised Services Quality Dashborad (SSQD)</t>
  </si>
  <si>
    <t>QNIC
CAMHS</t>
  </si>
  <si>
    <t>Date NLFC CSU will have completed data processing (INTERNAL) and queries sent to provider</t>
  </si>
  <si>
    <t>A summary report of all Safeguarding Alerts (LADO and MASH referrals that require socail care response) and outcomes - please use the incident tab for narrative examples</t>
  </si>
  <si>
    <t>Row 16</t>
  </si>
  <si>
    <t>Row 19</t>
  </si>
  <si>
    <t>Row 20</t>
  </si>
  <si>
    <t>Row 21</t>
  </si>
  <si>
    <t>Row 22</t>
  </si>
  <si>
    <t>Row 24</t>
  </si>
  <si>
    <t>Row 25</t>
  </si>
  <si>
    <t>Row 27</t>
  </si>
  <si>
    <t>Provider to insert summary report of events. See the Guidance tab for guidance.</t>
  </si>
  <si>
    <t xml:space="preserve">Please use the S6A14 - Incident tab to provide narrative examples of all Safeguarding Alerts (LADO and MASH referrals that require social care response) and the referral outcomes </t>
  </si>
  <si>
    <t>S6A14 - below is the service category key for the incident tab and the NHSE guidance which provides a definition for StEIS notifiable incidents. Providers can replace the definitions within the incident tab for notifiable and non-notifable incidents if they do not align with local configuration.</t>
  </si>
  <si>
    <t>Eating Disorder Unit</t>
  </si>
  <si>
    <t>SDIPs</t>
  </si>
  <si>
    <t>Details of SDIPs to be inserted, including narrative to update on progress against plan. See the SDIPs tab for guidance</t>
  </si>
  <si>
    <t>Lessons learnt / Mitigations/Actions  - please use the Incidents tab</t>
  </si>
  <si>
    <t>Please use the Incidents tab to provide summary of referrals</t>
  </si>
  <si>
    <t>Provide full details of Never Event in the Incidents tab</t>
  </si>
  <si>
    <t>Insert Date Submitted</t>
  </si>
  <si>
    <t>Total Number of StEIS Reportable Serious Incidents in month (use incident tab for breakdown and outcomes)</t>
  </si>
  <si>
    <t>Total Number of StEIS Non Notifiable Incidents in month (use incident tab for breakdown and outcomes)</t>
  </si>
  <si>
    <t>Total Number of Safeguarding/MHA Referrals in month</t>
  </si>
  <si>
    <t>Number of Prevent Duty Referrals in month</t>
  </si>
  <si>
    <t>Numbers of Cancelled Access to Planned Leave as a result of service delivery issues e.g. lack of available staff</t>
  </si>
  <si>
    <t>Number of Never Events in month</t>
  </si>
  <si>
    <t>Povide the total number of patients on the Provider waiting list at month end</t>
  </si>
  <si>
    <t>Number of / Themes /Oen /Closed - please use  the Incidents tab</t>
  </si>
  <si>
    <t>Number of Eligible staff</t>
  </si>
  <si>
    <t>Case Management, Patient Issues/Site Visits</t>
  </si>
  <si>
    <t>All services</t>
  </si>
  <si>
    <t>Please update the Safer Staffing Tab on a quarterly basis</t>
  </si>
  <si>
    <t xml:space="preserve">Number of patients on 1:1 or higher staff ratio </t>
  </si>
  <si>
    <t>CQUINs</t>
  </si>
  <si>
    <t>Updates from NCEL Clinical Team</t>
  </si>
  <si>
    <t>Where the plan includes reference to the assessed needs of the patient</t>
  </si>
  <si>
    <t>Where the plan includes evidence of a co-produced plan and patients views on their physical health</t>
  </si>
  <si>
    <t xml:space="preserve">Number of episodes where patients have been placed on 1:1 or higher staff ratio 
</t>
  </si>
  <si>
    <t>NCEL Clinical Team to feedback at Quarterly review meetings and embed copies of annual service review report</t>
  </si>
  <si>
    <t xml:space="preserve">Number of patients with a personalised (co-produced) plan for social, educational, vocational and/or occupational activities </t>
  </si>
  <si>
    <t xml:space="preserve">*Where patient declines or is unable to engage due to acuity of mental state at time, evidence is recorded in the clinical records. 
Summary details and case study (anonymised) to be reported quarterly and embedded here. </t>
  </si>
  <si>
    <t xml:space="preserve">Number of patients who were offered but who have declined or have been unable to co-produce their care plans </t>
  </si>
  <si>
    <t>Number of patients in service with a physical health care improvement and maintenance plan in place</t>
  </si>
  <si>
    <t xml:space="preserve">% is based on 'number of patients at month end'. Submission of 2x case studies (anonymised) per quarter demonstrating patient involvement, health goals, access to national screening programmes where appropriate.
</t>
  </si>
  <si>
    <t>Number of patients who were offered but refused to co-produce and this is evidenced in their clinical records.</t>
  </si>
  <si>
    <t xml:space="preserve">Report Quarterly with maximum of 2 anonymised case studies where 1:1 observations exceed 2 months. 
</t>
  </si>
  <si>
    <t>Number of careplans that are coproduced with patients when 1:1 or higher staff ratio is implemented to support patients at risk.
Careplan is signed by both parties and copy issued to patient including rationale, positive risk taking, specific conditions, gender preferences and identified parameters for achieving a reduction in observations</t>
  </si>
  <si>
    <t>Number of those episodes where patient involvement has been sought and:
Evidence of patient feedback on observations is contained within patient clinical records</t>
  </si>
  <si>
    <t xml:space="preserve">Number of episodes where patient involvement has been sought and patient has declined feedback on observation and this is contained in patient's clinical records
</t>
  </si>
  <si>
    <t>Provider to undertake audit and provide summary report in Q2 and Q4 to evidence the percentage of staff trained to level 3 who have received safeguarding supervision including frequency of the supervision which should be at least 6 monthly.</t>
  </si>
  <si>
    <t>Provide snapshot of the number of patients at each month end</t>
  </si>
  <si>
    <t>Number of inpatients in service at month end</t>
  </si>
  <si>
    <t>Row 48</t>
  </si>
  <si>
    <t>Please note requirements in the S6A14 - SDIPs tab and provide update report as required for each quarter</t>
  </si>
  <si>
    <t>Number of careplans for patients on 1:1 where those patients have been offered but declined to co-produce their care plans and this is evidenced in their clinical records</t>
  </si>
  <si>
    <t>Provider to provide a snapshot of the number of patients at each month end</t>
  </si>
  <si>
    <t>Advocacy Report</t>
  </si>
  <si>
    <t>Embed sample quarterly advocacy feedback reports/minutes of community meetings etc and include any narrative in column V of the S6A11_Contract Reporting tab.</t>
  </si>
  <si>
    <t>Summary report of disciplinaries/high sickeness levels that impact on service delivery e.g. close to admissions, temporary reduction of beds</t>
  </si>
  <si>
    <t>Requirements</t>
  </si>
  <si>
    <t>Milestones</t>
  </si>
  <si>
    <t>Timescales</t>
  </si>
  <si>
    <t>Expected Benefits</t>
  </si>
  <si>
    <t>Consequence of Achievement/ Breach</t>
  </si>
  <si>
    <t>Subject to GC9 Contract Management</t>
  </si>
  <si>
    <r>
      <rPr>
        <b/>
        <sz val="11"/>
        <color rgb="FF000000"/>
        <rFont val="Calibri"/>
        <family val="2"/>
        <scheme val="minor"/>
      </rPr>
      <t>Transforming Care</t>
    </r>
    <r>
      <rPr>
        <sz val="11"/>
        <color rgb="FF000000"/>
        <rFont val="Calibri"/>
        <family val="2"/>
        <scheme val="minor"/>
      </rPr>
      <t xml:space="preserve">
&gt; Services to meet the needs of patients with Learning Disability (LD) and Autistic Spectrum Conditions (ASC), making reasonable adjustments, and ensuring autism friendly environments.</t>
    </r>
  </si>
  <si>
    <r>
      <t>•	Continued reduction in numbers of ASC admitted.
•	Patients with LD and/or ASC admitted have autism friendly and effective care plans in place. 
•	NHSEI Quality Taskforce Programme:</t>
    </r>
    <r>
      <rPr>
        <b/>
        <sz val="10"/>
        <color theme="3" tint="0.39997558519241921"/>
        <rFont val="Calibri"/>
        <family val="2"/>
        <scheme val="minor"/>
      </rPr>
      <t xml:space="preserve"> https://www.england.nhs.uk/mental-health/cyp/children-and-adolescent-mental-health-service-inpatient-services/improvement-taskforce-children-young-people/</t>
    </r>
  </si>
  <si>
    <t>•	Multi-agency work for timely patient discharge.
•	Care plans in place to support for care continuality following discharge.</t>
  </si>
  <si>
    <t>•	Patients discharged in timely manner.
•	Better managed bed occupancy days.
•	Improved patient flows and step-down support in the community.</t>
  </si>
  <si>
    <t>•	Milestone 1: by Q3
•	Milestone 2: by Q2
•	Milestone 3: by Q2
•	Milestone 4: by Q4</t>
  </si>
  <si>
    <r>
      <rPr>
        <b/>
        <sz val="11"/>
        <color rgb="FF000000"/>
        <rFont val="Calibri"/>
        <family val="2"/>
        <scheme val="minor"/>
      </rPr>
      <t>Strengthen Relationships with Social Care and Community Teams</t>
    </r>
    <r>
      <rPr>
        <sz val="11"/>
        <color rgb="FF000000"/>
        <rFont val="Calibri"/>
        <family val="2"/>
        <scheme val="minor"/>
      </rPr>
      <t xml:space="preserve">
&gt; Ensure that Social Care staff are actively involved in admission care planning with discharge plans agreed at </t>
    </r>
    <r>
      <rPr>
        <b/>
        <sz val="11"/>
        <color rgb="FF000000"/>
        <rFont val="Calibri"/>
        <family val="2"/>
        <scheme val="minor"/>
      </rPr>
      <t>end of</t>
    </r>
    <r>
      <rPr>
        <sz val="11"/>
        <color rgb="FF000000"/>
        <rFont val="Calibri"/>
        <family val="2"/>
        <scheme val="minor"/>
      </rPr>
      <t xml:space="preserve"> </t>
    </r>
    <r>
      <rPr>
        <b/>
        <sz val="11"/>
        <color rgb="FF000000"/>
        <rFont val="Calibri"/>
        <family val="2"/>
        <scheme val="minor"/>
      </rPr>
      <t>2nd week post admission</t>
    </r>
    <r>
      <rPr>
        <sz val="11"/>
        <color rgb="FF000000"/>
        <rFont val="Calibri"/>
        <family val="2"/>
        <scheme val="minor"/>
      </rPr>
      <t>.</t>
    </r>
  </si>
  <si>
    <t>1.	Inpatient unit has dedicated social care leads
2.	Local Authority social worker identified in all appropriate admissions
3.	Local social work plans agreed as part of discharge planning
4.	Unit involvement in wider links with tier 4 panel, complex care panel and other local multi agency arrangements</t>
  </si>
  <si>
    <t>•	Milestone 1 and 2: by Q1
•	Milestone 3: by Q2
•	Milestone 4: by Q3</t>
  </si>
  <si>
    <t>Contract Performance Review</t>
  </si>
  <si>
    <t>NCEL CAMHS PC</t>
  </si>
  <si>
    <t>Response to NLFC CSU queries by provider (R)</t>
  </si>
  <si>
    <t>Hub</t>
  </si>
  <si>
    <t>Apr-23 to Jun-23</t>
  </si>
  <si>
    <t>Jul-23 to Sep-23</t>
  </si>
  <si>
    <t>Oct-23 to Dec-23</t>
  </si>
  <si>
    <t>Jan-24 to Mar-24</t>
  </si>
  <si>
    <t>2023/24 TIMETABLE FOR THE SUBMISSION OF CORE DATA FLOWS USED TO SUPPORT THE COMMISSIOING PROCESS - SPECIALISED MENTAL HEALTH SERVICES</t>
  </si>
  <si>
    <t>Provider to provide update on the quarterly SSQD submissions via Data Collection Framework (DCF) and highlight any DQ issues to note
Commissioners to obtain copy of provider data packs from NHSFutures.</t>
  </si>
  <si>
    <t>All CYPMH Services</t>
  </si>
  <si>
    <t>All children and young people receiving care in mental health, learning disability and autism inpatient services will be cared for by health care support workers (HCSW) that have completed the health care support worker certificate. This will enable the delivery of standardized approach to care resulting in improved quality.  This quality requirement originates from the Quality Improvement Taskforce for CYPMHLD&amp;A inpatient services</t>
  </si>
  <si>
    <t>Health Care Support Worker Certificate</t>
  </si>
  <si>
    <t>Q4 23-24
Total % of staff Awarded Certificate (Target 95%)</t>
  </si>
  <si>
    <r>
      <rPr>
        <b/>
        <sz val="10"/>
        <rFont val="Arial"/>
        <family val="2"/>
      </rPr>
      <t>COMPLETION</t>
    </r>
    <r>
      <rPr>
        <sz val="10"/>
        <rFont val="Arial"/>
        <family val="2"/>
      </rPr>
      <t xml:space="preserve">
% of existing staff that have completed the training
</t>
    </r>
  </si>
  <si>
    <t>Q4 2023/24
95%
of all staff to have been awarded certification of completion</t>
  </si>
  <si>
    <r>
      <rPr>
        <b/>
        <sz val="10"/>
        <rFont val="Arial"/>
        <family val="2"/>
      </rPr>
      <t>COMPLETION</t>
    </r>
    <r>
      <rPr>
        <sz val="10"/>
        <rFont val="Arial"/>
        <family val="2"/>
      </rPr>
      <t xml:space="preserve">
% of new staff that have completed the training</t>
    </r>
  </si>
  <si>
    <r>
      <rPr>
        <b/>
        <sz val="10"/>
        <rFont val="Arial"/>
        <family val="2"/>
      </rPr>
      <t>COMPLETION</t>
    </r>
    <r>
      <rPr>
        <sz val="10"/>
        <rFont val="Arial"/>
        <family val="2"/>
      </rPr>
      <t xml:space="preserve">
% of bank staff that have completed the training</t>
    </r>
  </si>
  <si>
    <r>
      <rPr>
        <b/>
        <sz val="10"/>
        <rFont val="Arial"/>
        <family val="2"/>
      </rPr>
      <t>COMPLETION</t>
    </r>
    <r>
      <rPr>
        <sz val="10"/>
        <rFont val="Arial"/>
        <family val="2"/>
      </rPr>
      <t xml:space="preserve">
% of all agency staff that have completed the training
</t>
    </r>
  </si>
  <si>
    <t>2023-24 CQUINs will be reported separately as appropriate to provider contracts.</t>
  </si>
  <si>
    <t>CYPMH
Adult Secure</t>
  </si>
  <si>
    <t>Provider may be asked by Commissioners to provide assurance and action plans addressing the outliers (red – 3 Standard deviations) and any areas for which the rating has been outlier (amber – 2 standard deviations for two consecutive periods in relation to the outputs from the Specialised Services Quality dashboards</t>
  </si>
  <si>
    <t>Report against performance of DQIP</t>
  </si>
  <si>
    <t>Service Development &amp; Improvement Plans - SDIPs</t>
  </si>
  <si>
    <t>Details of DQIPs to be inserted, including narrative to update on progress against plan each quarter.</t>
  </si>
  <si>
    <t>Data Quality Improvement Plans - DQIPs</t>
  </si>
  <si>
    <t>Details of DQIPs to be inserted, including narrative to update on progress against plan each quarter</t>
  </si>
  <si>
    <t>Details of DQIPs to be inserted, including narrative to update on progress against plan each quarter. See the DQIPs tab for details</t>
  </si>
  <si>
    <t xml:space="preserve">Provider to share peer review reports and quality improvement plans (QIPs) with the local quality and contract team and provide updates on the QIPs quarterly and thereafter until all actions are completed.                                                                                                                                                                                                                                                                                                             </t>
  </si>
  <si>
    <t>Details of SDIPs to be inserted, including narrative to update on progress against plan.</t>
  </si>
  <si>
    <t>LQ5 - Health Care Support Worker Certificate</t>
  </si>
  <si>
    <t>LQs 1 - 3</t>
  </si>
  <si>
    <t xml:space="preserve"> Provide data for all health care support workers (HCSW) that have completed the health care support worker certificate and add any narrative in column V</t>
  </si>
  <si>
    <t>Provide snapshot of the number of patients at each month end. Embed 2 anonymised care plans for each LQ and include any narrative in column V of the S6A11_Contract Reporting tab.</t>
  </si>
  <si>
    <t>LQ6 - Specialised Services Quality Dashborad (SSQD)</t>
  </si>
  <si>
    <t>Provider to provide update on the quarterly SSQD submissions via Data Collection Framework (DCF) and highlight any DQ issues to note in column V of the S6A11_Contract Reporting tab.</t>
  </si>
  <si>
    <t>Service Development Improvement Plans (SDIPs)</t>
  </si>
  <si>
    <t>Data Quality Improvement Plans (DQIPs)</t>
  </si>
  <si>
    <t>Service Environment Audit</t>
  </si>
  <si>
    <t>Embed bi-annual report of audit conducted of the service estate and environment</t>
  </si>
  <si>
    <t>Safeguarding Supervision Level 3 Training</t>
  </si>
  <si>
    <t>Annually  but update on action plan quarterly</t>
  </si>
  <si>
    <t>Annual update on the progress of plan</t>
  </si>
  <si>
    <t>Q1 and Q4 but at least annually</t>
  </si>
  <si>
    <t>Percentage of staff trained to Level 3 Safeguarding Training who have received at least 6 monthly supervision</t>
  </si>
  <si>
    <t>Provide data mimimum 2x a year at Q2 and Q4 and provide narrative if target is unmet in Column V</t>
  </si>
  <si>
    <t>ID number</t>
  </si>
  <si>
    <t>Status / level of compliance at original census date</t>
  </si>
  <si>
    <t>Q1 Update</t>
  </si>
  <si>
    <t>Q2 Update</t>
  </si>
  <si>
    <t>Q3 Update</t>
  </si>
  <si>
    <t>Q4 Update</t>
  </si>
  <si>
    <t>001</t>
  </si>
  <si>
    <t xml:space="preserve">Compliance with coding requirement within the Mental Health Services Data Set (MHSDS) for protected characteristics to ensure patients are accurately identifiable. </t>
  </si>
  <si>
    <t xml:space="preserve">Compliance with submission conformance to be achieved by end of Q1 2023_24.
</t>
  </si>
  <si>
    <t>002</t>
  </si>
  <si>
    <t>Proportion Valid &amp; Complete Data held within the MHSDS as published via the Data Quality Maturity Index (DQMI) in accordance with SC28.2.7</t>
  </si>
  <si>
    <t xml:space="preserve">Compliance with submission conformance to be achieved by end of Q2.
</t>
  </si>
  <si>
    <t>003</t>
  </si>
  <si>
    <t>Compliance with coding requirement within MHSDS for Restrictive Practices for all patients that experience an incident requiring a restrictive practice. 
(All providers who carry out restrictive interventions will be required to make a submission identifying number of incidence and type of restrictive interventions that have occurred)</t>
  </si>
  <si>
    <t xml:space="preserve">Compliance with submission conformance to be achieved by end of Q1 2023_24.
</t>
  </si>
  <si>
    <r>
      <rPr>
        <b/>
        <sz val="12"/>
        <color theme="1"/>
        <rFont val="Calibri"/>
        <family val="2"/>
        <scheme val="minor"/>
      </rPr>
      <t>Whittington</t>
    </r>
    <r>
      <rPr>
        <sz val="12"/>
        <color theme="1"/>
        <rFont val="Calibri"/>
        <family val="2"/>
        <scheme val="minor"/>
      </rPr>
      <t xml:space="preserve"> not making any submissions since 2022/23 FY - based on MHSDS submissions in 2022/23 M1-9</t>
    </r>
  </si>
  <si>
    <t>004</t>
  </si>
  <si>
    <t>Valid and complete specialised Commissioning Region (or Provider Collaborative) ODS Codes and Specialised Mental Health Service Category Code within the relevant MHSDS tables.
(see Data-Flows via Mental Health Services Dataset section in Sch 6)</t>
  </si>
  <si>
    <t xml:space="preserve">Compliance with submission conformance to be achieved by end of Q2 2023_24.
</t>
  </si>
  <si>
    <t>005</t>
  </si>
  <si>
    <t>Trust is required to comply with the Aggregate Contract Monitoring format for Population and Quality stipulated by NHS England</t>
  </si>
  <si>
    <t xml:space="preserve">Compliance with report format to be achieved by end of Q3 2023_24
</t>
  </si>
  <si>
    <t>006</t>
  </si>
  <si>
    <t>CAMHS Tier 4 Specialised Services Quality Dashboards</t>
  </si>
  <si>
    <t xml:space="preserve">Compliance with full submission for all Mental Health and Restrictive Practice indicators on Data Collection framework to be achieved by Q2 2023_24 and within each quarter's submission window.
</t>
  </si>
  <si>
    <t>NCEL CAMHS providers making part submissions to note mandatory requirement for full quarterly data submission within submission window</t>
  </si>
  <si>
    <t>007</t>
  </si>
  <si>
    <t>Serious Incident(SI) Reporting</t>
  </si>
  <si>
    <t>100% compliance achieved as detailed in relevant guidance</t>
  </si>
  <si>
    <t>DQIPs Monitoring Sheet</t>
  </si>
  <si>
    <t>Please confirm MHSDS Restrictive Practices submissions and provide quarterly update/narrative on CQUIN16: Reducing the need for restrictive practice in CYPMH inpatient settings then update on CQUIN01: Staff flu vaccination Q3 and Q4 only.</t>
  </si>
  <si>
    <t xml:space="preserve">
Provider to add narrative if target not met for CQUIN01: Staff flu vaccination.
Monthly provider submission (between September and March) to UKHSA via ImmForm. Data will be made publicly available approximately six weeks after each quarter. </t>
  </si>
  <si>
    <t xml:space="preserve">Provider to confirm MHSDS Restrictive Practices submissions and provide quarterly update/narrative on CQUIN16: Reducing the need for restrictive practice in CYPMH inpatient settings </t>
  </si>
  <si>
    <t>The tables below (Rows 9 - 104) provide guidance for adding data to the S6A11 Contract Reporting tab, Rows 3 - 136.  Methods of measurement and case studies should be embedded. Where significant outliers are adversely affecting metrics, please add comments with the details.</t>
  </si>
  <si>
    <t>Quarterly Safer Staffing and Staffing Establishment and Workforce Information including Monthly Agency and Bank Staff Percentages</t>
  </si>
  <si>
    <t>Please note the vacancy factor is calculated automatically in column D. Please input number of staff/vacancies in column B and C also add any narrative relevant to each particular roles recruitment/staffing in column H</t>
  </si>
  <si>
    <t>The roles below should be reported on. Any additional staffing groups specific to the unit (i.e. dietician) should be added in place of red text in column A</t>
  </si>
  <si>
    <t>Current Staffing Complement (WTE)</t>
  </si>
  <si>
    <t>WTE Planned Core Staff</t>
  </si>
  <si>
    <t>WTE Current Vacancies</t>
  </si>
  <si>
    <t>% Vacancy Factor</t>
  </si>
  <si>
    <t>% in quarter on Sickness / Absence</t>
  </si>
  <si>
    <t xml:space="preserve">% Bank (% based on full establishment) </t>
  </si>
  <si>
    <t>Action Plan to address vacancies:</t>
  </si>
  <si>
    <t>Ward Manager</t>
  </si>
  <si>
    <t>Clinical Nurse Specialist</t>
  </si>
  <si>
    <t>Nursing Support Workers/HCA</t>
  </si>
  <si>
    <t>Occupational Therapy Assistant</t>
  </si>
  <si>
    <t>Activities Coordinator</t>
  </si>
  <si>
    <t>Admin</t>
  </si>
  <si>
    <t>Housekeeping</t>
  </si>
  <si>
    <t>Other Staff Costs</t>
  </si>
  <si>
    <t>[Please add any roles specific to unit]</t>
  </si>
  <si>
    <t>Agency Useage as a % of Total Staffing</t>
  </si>
  <si>
    <t>Bank Useage as a % of Total Staffing</t>
  </si>
  <si>
    <t>Combined Total % of Bank/Agency</t>
  </si>
  <si>
    <t>Overtime Worked as a % of Total Staffing</t>
  </si>
  <si>
    <t>S6A11 - Contract Reporting</t>
  </si>
  <si>
    <t>Providers to note to continue reporting SIs timely to NCEL CAMHS PC Case Managers, to NLFC CSU and on the StEIS portal</t>
  </si>
  <si>
    <t>Report against performance of SDIPs</t>
  </si>
  <si>
    <t>Rows 49 - 71</t>
  </si>
  <si>
    <t>Rows 72 - 76</t>
  </si>
  <si>
    <t>Row 101</t>
  </si>
  <si>
    <t>Rows 102 - 105</t>
  </si>
  <si>
    <t>Rows 106 - 107</t>
  </si>
  <si>
    <t>Rows 119 - 120</t>
  </si>
  <si>
    <t>Rows 123 - 124</t>
  </si>
  <si>
    <t>Rows 125 - 131</t>
  </si>
  <si>
    <r>
      <t xml:space="preserve">MHSDS Performance submission as of November 2022 data. Earlier period were used if data was not submitted for November 2022. </t>
    </r>
    <r>
      <rPr>
        <b/>
        <sz val="12"/>
        <color theme="1"/>
        <rFont val="Calibri"/>
        <family val="2"/>
        <scheme val="minor"/>
      </rPr>
      <t xml:space="preserve">Target 80%.
</t>
    </r>
    <r>
      <rPr>
        <sz val="12"/>
        <color theme="1"/>
        <rFont val="Calibri"/>
        <family val="2"/>
        <scheme val="minor"/>
      </rPr>
      <t xml:space="preserve">
</t>
    </r>
    <r>
      <rPr>
        <b/>
        <sz val="12"/>
        <color rgb="FFFF0000"/>
        <rFont val="Calibri"/>
        <family val="2"/>
        <scheme val="minor"/>
      </rPr>
      <t>BEH - 29%</t>
    </r>
    <r>
      <rPr>
        <b/>
        <sz val="12"/>
        <color theme="1"/>
        <rFont val="Calibri"/>
        <family val="2"/>
        <scheme val="minor"/>
      </rPr>
      <t xml:space="preserve">  </t>
    </r>
    <r>
      <rPr>
        <b/>
        <sz val="12"/>
        <color rgb="FFFFC000"/>
        <rFont val="Calibri"/>
        <family val="2"/>
        <scheme val="minor"/>
      </rPr>
      <t>ELFT - 69%</t>
    </r>
    <r>
      <rPr>
        <b/>
        <sz val="12"/>
        <color theme="1"/>
        <rFont val="Calibri"/>
        <family val="2"/>
        <scheme val="minor"/>
      </rPr>
      <t xml:space="preserve"> </t>
    </r>
    <r>
      <rPr>
        <b/>
        <sz val="12"/>
        <color rgb="FFFF0000"/>
        <rFont val="Calibri"/>
        <family val="2"/>
        <scheme val="minor"/>
      </rPr>
      <t>Ellern Mede - 36% NELFT - 56% Whittington - 49%</t>
    </r>
  </si>
  <si>
    <r>
      <rPr>
        <sz val="12"/>
        <color theme="1"/>
        <rFont val="Calibri"/>
        <family val="2"/>
        <scheme val="minor"/>
      </rPr>
      <t xml:space="preserve">MHSDS Performance submission of November 2022 data. Earlier periods were used if November 2022 was not submitted. </t>
    </r>
    <r>
      <rPr>
        <b/>
        <sz val="12"/>
        <color theme="1"/>
        <rFont val="Calibri"/>
        <family val="2"/>
        <scheme val="minor"/>
      </rPr>
      <t xml:space="preserve">Target 90%.
</t>
    </r>
    <r>
      <rPr>
        <b/>
        <sz val="12"/>
        <color rgb="FFFF0000"/>
        <rFont val="Calibri"/>
        <family val="2"/>
        <scheme val="minor"/>
      </rPr>
      <t>Ellern Mede - 75% Whittington 87%</t>
    </r>
  </si>
  <si>
    <r>
      <t xml:space="preserve">MHSDS Performance submission of January 2023 data, or December 2022 data if January 2023 data was not submitted. </t>
    </r>
    <r>
      <rPr>
        <b/>
        <sz val="12"/>
        <color theme="1"/>
        <rFont val="Calibri"/>
        <family val="2"/>
        <scheme val="minor"/>
      </rPr>
      <t>Target 95% and above considered Green.</t>
    </r>
    <r>
      <rPr>
        <sz val="12"/>
        <color theme="1"/>
        <rFont val="Calibri"/>
        <family val="2"/>
        <scheme val="minor"/>
      </rPr>
      <t xml:space="preserve">
</t>
    </r>
    <r>
      <rPr>
        <b/>
        <sz val="12"/>
        <color rgb="FFFF0000"/>
        <rFont val="Calibri"/>
        <family val="2"/>
        <scheme val="minor"/>
      </rPr>
      <t>BEH -72% Ellern Mede - 70% NELFT 86%</t>
    </r>
    <r>
      <rPr>
        <b/>
        <sz val="12"/>
        <color theme="1"/>
        <rFont val="Calibri"/>
        <family val="2"/>
        <scheme val="minor"/>
      </rPr>
      <t xml:space="preserve"> </t>
    </r>
    <r>
      <rPr>
        <b/>
        <sz val="12"/>
        <color rgb="FFFFC000"/>
        <rFont val="Calibri"/>
        <family val="2"/>
        <scheme val="minor"/>
      </rPr>
      <t>Whittington 93%</t>
    </r>
    <r>
      <rPr>
        <b/>
        <sz val="12"/>
        <color theme="1"/>
        <rFont val="Calibri"/>
        <family val="2"/>
        <scheme val="minor"/>
      </rPr>
      <t xml:space="preserve">
</t>
    </r>
  </si>
  <si>
    <r>
      <rPr>
        <sz val="12"/>
        <color theme="1"/>
        <rFont val="Calibri"/>
        <family val="2"/>
        <scheme val="minor"/>
      </rPr>
      <t xml:space="preserve">ACM submission of December 2022 data for Population and Quality. </t>
    </r>
    <r>
      <rPr>
        <b/>
        <sz val="12"/>
        <color theme="1"/>
        <rFont val="Calibri"/>
        <family val="2"/>
        <scheme val="minor"/>
      </rPr>
      <t>Target 99%.</t>
    </r>
    <r>
      <rPr>
        <sz val="12"/>
        <color theme="1"/>
        <rFont val="Calibri"/>
        <family val="2"/>
        <scheme val="minor"/>
      </rPr>
      <t xml:space="preserve">
</t>
    </r>
    <r>
      <rPr>
        <b/>
        <sz val="12"/>
        <color theme="1"/>
        <rFont val="Calibri"/>
        <family val="2"/>
        <scheme val="minor"/>
      </rPr>
      <t xml:space="preserve">
</t>
    </r>
    <r>
      <rPr>
        <b/>
        <sz val="12"/>
        <color rgb="FFFFC000"/>
        <rFont val="Calibri"/>
        <family val="2"/>
        <scheme val="minor"/>
      </rPr>
      <t>BEH - 95%</t>
    </r>
  </si>
  <si>
    <r>
      <rPr>
        <sz val="11"/>
        <rFont val="Calibri"/>
        <family val="2"/>
        <scheme val="minor"/>
      </rPr>
      <t>North Central and East London CAMHS Provider Collaborative CSU</t>
    </r>
    <r>
      <rPr>
        <u/>
        <sz val="11"/>
        <color theme="10"/>
        <rFont val="Calibri"/>
        <family val="2"/>
        <scheme val="minor"/>
      </rPr>
      <t xml:space="preserve"> (beh-tr.nlfcdata@nhs.net</t>
    </r>
    <r>
      <rPr>
        <sz val="11"/>
        <rFont val="Calibri"/>
        <family val="2"/>
        <scheme val="minor"/>
      </rPr>
      <t>) and NHS England</t>
    </r>
  </si>
  <si>
    <t>1.	NCEL Outreach Team and inpatient units to communicate with patients and introduce the quality and oversight reviews
2.	Inpatient units to support the NCEL Outreach Team conducting the reviews in person
3.	Inpatient units to ensure relevant team members are engaged during the reviews</t>
  </si>
  <si>
    <t>•	Milestone 1, 2 and 3: ongoing through the year</t>
  </si>
  <si>
    <t>•	Care quality and patient needs remain up to standard.  
•	Inpatient units and NCEL Outreach Team work in collaboration towards discharge.</t>
  </si>
  <si>
    <r>
      <rPr>
        <b/>
        <sz val="11"/>
        <color rgb="FF000000"/>
        <rFont val="Calibri"/>
        <family val="2"/>
        <scheme val="minor"/>
      </rPr>
      <t>Length of Stay (LoS)</t>
    </r>
    <r>
      <rPr>
        <sz val="11"/>
        <color rgb="FF000000"/>
        <rFont val="Calibri"/>
        <family val="2"/>
        <scheme val="minor"/>
      </rPr>
      <t xml:space="preserve">
&gt; The NCEL Provider Collaborative aims to provide care closer to home and with shortest possible lengths of admission. Length of Stay (LoS) should only be extended in exception circumstances. 
In general, all admissions should aim to be less than 100 days. Any LoS that might exceed over 100 days will need to be reviewed jointly by the NCEL lead provider and the sub-contracted provider. </t>
    </r>
  </si>
  <si>
    <t xml:space="preserve">1.	Patient LoS tracker set and LoS over/ near 100 days identified.
2.	NCEL Outreach Team and inpatient units to actively discuss any cases that extend beyond 100 days and review discharge plans.
</t>
  </si>
  <si>
    <t>•	Milestone 1: by Q1
•	Milestone 2: ongoing through the year</t>
  </si>
  <si>
    <t>1.	Full participation in NHSE Quality Taskforce Programme
2.	Identify environment adjustments required
3.	Implement reasonable adjustments
4.	Care, Education and Treatment Reviews (CETRs) completed within the national Transforming Care Programme timeframe – 10 days for new admissions and every 3 months for regular review</t>
  </si>
  <si>
    <r>
      <rPr>
        <b/>
        <sz val="11"/>
        <color rgb="FF000000"/>
        <rFont val="Calibri"/>
        <family val="2"/>
        <scheme val="minor"/>
      </rPr>
      <t xml:space="preserve">Commissioner quality and oversight reviews
</t>
    </r>
    <r>
      <rPr>
        <sz val="11"/>
        <color rgb="FF000000"/>
        <rFont val="Calibri"/>
        <family val="2"/>
        <scheme val="minor"/>
      </rPr>
      <t xml:space="preserve">
&gt; Commissioner quality and oversight reviews take place </t>
    </r>
    <r>
      <rPr>
        <b/>
        <sz val="11"/>
        <color rgb="FF000000"/>
        <rFont val="Calibri"/>
        <family val="2"/>
        <scheme val="minor"/>
      </rPr>
      <t>every six weeks</t>
    </r>
    <r>
      <rPr>
        <sz val="11"/>
        <color rgb="FF000000"/>
        <rFont val="Calibri"/>
        <family val="2"/>
        <scheme val="minor"/>
      </rPr>
      <t xml:space="preserve"> for transforming care patients and </t>
    </r>
    <r>
      <rPr>
        <b/>
        <sz val="11"/>
        <color rgb="FF000000"/>
        <rFont val="Calibri"/>
        <family val="2"/>
        <scheme val="minor"/>
      </rPr>
      <t>every eight weeks</t>
    </r>
    <r>
      <rPr>
        <sz val="11"/>
        <color rgb="FF000000"/>
        <rFont val="Calibri"/>
        <family val="2"/>
        <scheme val="minor"/>
      </rPr>
      <t xml:space="preserve"> for non-transforming care patients. Services are expected to support NCEL Outreach Team and Case Managers to conduct those reviews. </t>
    </r>
  </si>
  <si>
    <t>SCHEDULE 6 – CONTRACT MANAGEMENT, REPORTING AND INFORMATION REQUIREMENTS - DQIPs 2023_2024</t>
  </si>
  <si>
    <t>Service Development and Improvement Plans - SDIPs 2023_24</t>
  </si>
  <si>
    <t>Rows 121 - 122</t>
  </si>
  <si>
    <t xml:space="preserve">Service Name:
</t>
  </si>
  <si>
    <t>Data Source - Provider Submission</t>
  </si>
  <si>
    <t>April</t>
  </si>
  <si>
    <t>August</t>
  </si>
  <si>
    <t>September</t>
  </si>
  <si>
    <t>October</t>
  </si>
  <si>
    <t>November</t>
  </si>
  <si>
    <t>December</t>
  </si>
  <si>
    <t>January</t>
  </si>
  <si>
    <t>February</t>
  </si>
  <si>
    <t>March</t>
  </si>
  <si>
    <t>Trend</t>
  </si>
  <si>
    <t>CA Coborn Acute Ward</t>
  </si>
  <si>
    <r>
      <t>Bed Occupancy 
(Total</t>
    </r>
    <r>
      <rPr>
        <sz val="18"/>
        <color rgb="FFFF0000"/>
        <rFont val="Arial"/>
        <family val="2"/>
      </rPr>
      <t xml:space="preserve"> </t>
    </r>
    <r>
      <rPr>
        <b/>
        <sz val="18"/>
        <color rgb="FFFF0000"/>
        <rFont val="Arial"/>
        <family val="2"/>
      </rPr>
      <t>XX</t>
    </r>
    <r>
      <rPr>
        <b/>
        <sz val="18"/>
        <color indexed="8"/>
        <rFont val="Arial"/>
        <family val="2"/>
      </rPr>
      <t xml:space="preserve"> </t>
    </r>
    <r>
      <rPr>
        <sz val="18"/>
        <color indexed="8"/>
        <rFont val="Arial"/>
        <family val="2"/>
      </rPr>
      <t>beds)</t>
    </r>
  </si>
  <si>
    <r>
      <t xml:space="preserve">Available </t>
    </r>
    <r>
      <rPr>
        <b/>
        <sz val="18"/>
        <rFont val="Arial"/>
        <family val="2"/>
      </rPr>
      <t>Contracted</t>
    </r>
    <r>
      <rPr>
        <sz val="18"/>
        <rFont val="Arial"/>
        <family val="2"/>
      </rPr>
      <t xml:space="preserve"> Bed Days per Month</t>
    </r>
  </si>
  <si>
    <t>Number on Waiting List for Admissions (each month end)</t>
  </si>
  <si>
    <t>Number of inpatients in service at each month end</t>
  </si>
  <si>
    <t>CA Coborn PICU &amp; CA Galaxy Ward</t>
  </si>
  <si>
    <t>Latest available</t>
  </si>
  <si>
    <r>
      <t xml:space="preserve">Service Name: </t>
    </r>
    <r>
      <rPr>
        <b/>
        <sz val="14"/>
        <color rgb="FFFF0000"/>
        <rFont val="Arial"/>
        <family val="2"/>
      </rPr>
      <t>CAMHS East London</t>
    </r>
    <r>
      <rPr>
        <sz val="14"/>
        <color indexed="8"/>
        <rFont val="Arial"/>
        <family val="2"/>
      </rPr>
      <t xml:space="preserve"> Key Performance Indicators
</t>
    </r>
    <r>
      <rPr>
        <b/>
        <sz val="14"/>
        <color rgb="FFFF0000"/>
        <rFont val="Arial"/>
        <family val="2"/>
      </rPr>
      <t>Provider to complete WHITE cells ONLY relating to each month/quarter and insert Narrative/Summary Reports in Columns V</t>
    </r>
  </si>
  <si>
    <t>PERFORMANCE REPORT - 2024/2025</t>
  </si>
  <si>
    <t>2024/25</t>
  </si>
  <si>
    <t>Galaxy Ward (New Coborn PICU)</t>
  </si>
  <si>
    <t>Formal Complaint</t>
  </si>
  <si>
    <t>Complaint Not Upheld</t>
  </si>
  <si>
    <t>Care &amp; Treatment</t>
  </si>
  <si>
    <t>Absence without leave</t>
  </si>
  <si>
    <t>Complication or unexpected deterioration</t>
  </si>
  <si>
    <t>Legal issue related to patient care</t>
  </si>
  <si>
    <t>Medication Incident</t>
  </si>
  <si>
    <t>Observations</t>
  </si>
  <si>
    <t>Self Harm</t>
  </si>
  <si>
    <t>Suspected suicide attempt</t>
  </si>
  <si>
    <t>Treatment / Procedure</t>
  </si>
  <si>
    <t>Children at Risk</t>
  </si>
  <si>
    <t>Sexual Abuse</t>
  </si>
  <si>
    <t>Health, Safety &amp; Security</t>
  </si>
  <si>
    <t>Breach of security</t>
  </si>
  <si>
    <t>Dangerous Occurrence</t>
  </si>
  <si>
    <t>Manual/Patient handling incident</t>
  </si>
  <si>
    <t>Occupational Disease or Health Issue</t>
  </si>
  <si>
    <t>Organisational Infrastructure</t>
  </si>
  <si>
    <t>Estates</t>
  </si>
  <si>
    <t>Slip, Trip or Fall</t>
  </si>
  <si>
    <t>Resulting from clinical condition or physical frailty</t>
  </si>
  <si>
    <t>Resulting from hazard and / or potential health &amp; safety risk (including non-clinical)</t>
  </si>
  <si>
    <t>Violence &amp; Aggression</t>
  </si>
  <si>
    <t>Actual Physical Attack</t>
  </si>
  <si>
    <t>Attempted Physical Attack</t>
  </si>
  <si>
    <t>Bullying or Harrassment</t>
  </si>
  <si>
    <t>Damage to property</t>
  </si>
  <si>
    <t>Racial Aggression</t>
  </si>
  <si>
    <t>Sexual Aggression</t>
  </si>
  <si>
    <t>Threatening Behaviour</t>
  </si>
  <si>
    <t>Verbal Attack</t>
  </si>
  <si>
    <t>Adults at risk of abuse, neglect or exploitation</t>
  </si>
  <si>
    <t>Health, Safety &amp; Security Information (IG, IM&amp;T, Systems, Hardware etc.)</t>
  </si>
  <si>
    <t>Yearly</t>
  </si>
  <si>
    <t>TBC</t>
  </si>
  <si>
    <t>Appraisal system has been down for 2 months, now reopen. Extended until September. Figures reported are from last year, and likely represent issues of reporting in the transition to the new system (i.e. more than 36 staff were appraised)</t>
  </si>
  <si>
    <t>Issues with new management on Galaxy, resulting in supervisions occuring but not being recorded correctly. This is being followed up as an urgent action.</t>
  </si>
  <si>
    <t>SS Coborn Day Service 68.18% SS Coborn Galaxy  89.18% SS Coborn MDT 77.78% SS Coborn PICU 93.36%</t>
  </si>
  <si>
    <t xml:space="preserve">Data on all areas correct as of June 2024. </t>
  </si>
  <si>
    <t>Embed for Q2</t>
  </si>
  <si>
    <t>As above</t>
  </si>
  <si>
    <t>NA</t>
  </si>
  <si>
    <t>04.04.24</t>
  </si>
  <si>
    <t>Galaxy</t>
  </si>
  <si>
    <t>Overall, she felt like her stay here has been a positive experience, and she had some lovely things to say. </t>
  </si>
  <si>
    <t>Staff really support the young people on the ward, and she felt 'really supported' throughout her stay here. Staff are very good at sitting down with the young people and listening to them. They are very patient and don't make the young people feel rushed or pressured'. Staff are very good at sitting down with the young people and listening to them. They are very patient and don't make the young people feel rushed or pressured'. Staff are very good at sitting down with the young people and listening to them. They are very patient and don't make the young people feel rushed or pressured'. </t>
  </si>
  <si>
    <t>10.04.24</t>
  </si>
  <si>
    <t>Coborn</t>
  </si>
  <si>
    <r>
      <t>I just wanted to reflect on the unbelievable work that the whole network has done on behalf of Annie. It’s really humbling for me as a clinician to see how fantastic our whole care system can be. Professional reactive, response an absolutely person centred"</t>
    </r>
    <r>
      <rPr>
        <sz val="12"/>
        <color rgb="FF000000"/>
        <rFont val="Times New Roman"/>
        <family val="1"/>
        <charset val="1"/>
      </rPr>
      <t xml:space="preserve"> </t>
    </r>
    <r>
      <rPr>
        <sz val="12"/>
        <color rgb="FF242424"/>
        <rFont val="Times New Roman"/>
        <family val="1"/>
        <charset val="1"/>
      </rPr>
      <t>Mark Dinwiddy</t>
    </r>
  </si>
  <si>
    <t>Parents compliments to community consultant</t>
  </si>
  <si>
    <t>23.04.24</t>
  </si>
  <si>
    <t>Good morning Miss Beverly Nair just to confirming receipt of the emails and the chance to say thank you so much for you and the whole team take took care of Sofia at Coborn Centre was really lovely to meet you </t>
  </si>
  <si>
    <t>Thank you. Kinds regards (Sofia mum) Isabel</t>
  </si>
  <si>
    <t>14.05.24</t>
  </si>
  <si>
    <t>I completed a pastoral call this week for a staff member on PICU who had been slapped by a young person.  When asked about how they were and whether they felt supported, they spoke extremely of both Catherine and Dean. Catherine, they spoke about how supportive she is as a ward manager and calm, and everything that is needed in a ward manager.  Her presence on the ward is very present and appreciated.  Overall feeling supported and feel that they can approach Catherine for support. Dean, they spoke about how he is able to ensure that the staff feel valued and their work appreciated.  Learning from incidents was highlighted, rather than feeling that they have done something wrong. This was experienced as very supportive.</t>
  </si>
  <si>
    <t>Overall feeling supported</t>
  </si>
  <si>
    <t>16.05.24</t>
  </si>
  <si>
    <t>We had some very nice and specific feedback about Coborn from 2 students on this occasion - they said that they were having a great time, joining the WR and seeing patients on the ward. They said they felt very welcomed into the team. They particularly liked that their MSEs were incorporated into the notes after being reviewed. I think this is a really nice idea! They also mentioned the current SpR as being a really friendly and engaging teacher. They did ask about doing a day swap with someone on an adult ward, so that they can get a more varied experience, I have advised them to ask a friend on a GA ward and to let both you and to run it by you and the GA consultant</t>
  </si>
  <si>
    <t>Medical students supported</t>
  </si>
  <si>
    <t>East London NHS Foundation Trust - 2024-25  CAMHS Contract Submission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</si>
</sst>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dd\ mmm\ yyyy"/>
    <numFmt numFmtId="166" formatCode="0.0%"/>
  </numFmts>
  <fonts count="138">
    <font>
      <sz val="11"/>
      <color theme="1"/>
      <name val="Calibri"/>
      <family val="2"/>
      <scheme val="minor"/>
    </font>
    <font>
      <sz val="11"/>
      <color indexed="8"/>
      <name val="Arial"/>
      <family val="2"/>
    </font>
    <font>
      <sz val="10"/>
      <color indexed="8"/>
      <name val="Calibri"/>
      <family val="2"/>
    </font>
    <font>
      <sz val="9"/>
      <color indexed="8"/>
      <name val="Arial"/>
      <family val="2"/>
    </font>
    <font>
      <sz val="11"/>
      <color indexed="8"/>
      <name val="Calibri"/>
      <family val="2"/>
    </font>
    <font>
      <sz val="10"/>
      <color indexed="8"/>
      <name val="Arial"/>
      <family val="2"/>
    </font>
    <font>
      <b/>
      <sz val="11"/>
      <color indexed="8"/>
      <name val="Arial"/>
      <family val="2"/>
    </font>
    <font>
      <b/>
      <sz val="11"/>
      <color indexed="8"/>
      <name val="Calibri"/>
      <family val="2"/>
    </font>
    <font>
      <b/>
      <sz val="11"/>
      <name val="Arial"/>
      <family val="2"/>
    </font>
    <font>
      <sz val="11"/>
      <color theme="1"/>
      <name val="Arial"/>
      <family val="2"/>
    </font>
    <font>
      <sz val="11"/>
      <name val="Arial"/>
      <family val="2"/>
    </font>
    <font>
      <b/>
      <sz val="10"/>
      <color indexed="8"/>
      <name val="Arial"/>
      <family val="2"/>
    </font>
    <font>
      <sz val="11"/>
      <color indexed="9"/>
      <name val="Calibri"/>
      <family val="2"/>
    </font>
    <font>
      <sz val="10"/>
      <color indexed="9"/>
      <name val="Arial"/>
      <family val="2"/>
    </font>
    <font>
      <sz val="11"/>
      <color indexed="20"/>
      <name val="Calibri"/>
      <family val="2"/>
    </font>
    <font>
      <sz val="10"/>
      <color indexed="20"/>
      <name val="Arial"/>
      <family val="2"/>
    </font>
    <font>
      <b/>
      <sz val="11"/>
      <color indexed="52"/>
      <name val="Calibri"/>
      <family val="2"/>
    </font>
    <font>
      <b/>
      <sz val="10"/>
      <color indexed="52"/>
      <name val="Arial"/>
      <family val="2"/>
    </font>
    <font>
      <b/>
      <sz val="11"/>
      <color indexed="9"/>
      <name val="Calibri"/>
      <family val="2"/>
    </font>
    <font>
      <b/>
      <sz val="10"/>
      <color indexed="9"/>
      <name val="Arial"/>
      <family val="2"/>
    </font>
    <font>
      <sz val="10"/>
      <name val="Arial"/>
      <family val="2"/>
    </font>
    <font>
      <i/>
      <sz val="11"/>
      <color indexed="23"/>
      <name val="Calibri"/>
      <family val="2"/>
    </font>
    <font>
      <i/>
      <sz val="10"/>
      <color indexed="23"/>
      <name val="Arial"/>
      <family val="2"/>
    </font>
    <font>
      <sz val="11"/>
      <color indexed="17"/>
      <name val="Calibri"/>
      <family val="2"/>
    </font>
    <font>
      <sz val="10"/>
      <color indexed="17"/>
      <name val="Arial"/>
      <family val="2"/>
    </font>
    <font>
      <b/>
      <sz val="15"/>
      <color indexed="56"/>
      <name val="Calibri"/>
      <family val="2"/>
    </font>
    <font>
      <b/>
      <sz val="15"/>
      <color indexed="56"/>
      <name val="Arial"/>
      <family val="2"/>
    </font>
    <font>
      <b/>
      <sz val="13"/>
      <color indexed="56"/>
      <name val="Calibri"/>
      <family val="2"/>
    </font>
    <font>
      <b/>
      <sz val="13"/>
      <color indexed="56"/>
      <name val="Arial"/>
      <family val="2"/>
    </font>
    <font>
      <b/>
      <sz val="11"/>
      <color indexed="56"/>
      <name val="Calibri"/>
      <family val="2"/>
    </font>
    <font>
      <b/>
      <sz val="11"/>
      <color indexed="56"/>
      <name val="Arial"/>
      <family val="2"/>
    </font>
    <font>
      <sz val="11"/>
      <color indexed="62"/>
      <name val="Calibri"/>
      <family val="2"/>
    </font>
    <font>
      <sz val="10"/>
      <color indexed="62"/>
      <name val="Arial"/>
      <family val="2"/>
    </font>
    <font>
      <sz val="11"/>
      <color indexed="52"/>
      <name val="Calibri"/>
      <family val="2"/>
    </font>
    <font>
      <sz val="10"/>
      <color indexed="52"/>
      <name val="Arial"/>
      <family val="2"/>
    </font>
    <font>
      <sz val="11"/>
      <color indexed="60"/>
      <name val="Calibri"/>
      <family val="2"/>
    </font>
    <font>
      <sz val="10"/>
      <color indexed="60"/>
      <name val="Arial"/>
      <family val="2"/>
    </font>
    <font>
      <sz val="10"/>
      <name val="MS Sans Serif"/>
      <family val="2"/>
    </font>
    <font>
      <b/>
      <sz val="11"/>
      <color indexed="63"/>
      <name val="Calibri"/>
      <family val="2"/>
    </font>
    <font>
      <b/>
      <sz val="10"/>
      <color indexed="63"/>
      <name val="Arial"/>
      <family val="2"/>
    </font>
    <font>
      <b/>
      <sz val="18"/>
      <color indexed="56"/>
      <name val="Cambria"/>
      <family val="2"/>
    </font>
    <font>
      <sz val="11"/>
      <color indexed="10"/>
      <name val="Calibri"/>
      <family val="2"/>
    </font>
    <font>
      <sz val="10"/>
      <color indexed="10"/>
      <name val="Arial"/>
      <family val="2"/>
    </font>
    <font>
      <sz val="11"/>
      <color theme="1"/>
      <name val="Calibri"/>
      <family val="2"/>
      <scheme val="minor"/>
    </font>
    <font>
      <sz val="14"/>
      <color indexed="8"/>
      <name val="Arial"/>
      <family val="2"/>
    </font>
    <font>
      <b/>
      <sz val="10"/>
      <color theme="0"/>
      <name val="Arial"/>
      <family val="2"/>
    </font>
    <font>
      <b/>
      <sz val="10"/>
      <color indexed="9"/>
      <name val="Calibri"/>
      <family val="2"/>
    </font>
    <font>
      <sz val="8"/>
      <color indexed="8"/>
      <name val="Arial"/>
      <family val="2"/>
    </font>
    <font>
      <sz val="11"/>
      <color rgb="FFFF0000"/>
      <name val="Arial"/>
      <family val="2"/>
    </font>
    <font>
      <sz val="8"/>
      <color theme="0"/>
      <name val="Arial"/>
      <family val="2"/>
    </font>
    <font>
      <i/>
      <sz val="10"/>
      <name val="Arial"/>
      <family val="2"/>
    </font>
    <font>
      <b/>
      <sz val="18"/>
      <color theme="3"/>
      <name val="Cambria"/>
      <family val="2"/>
      <scheme val="major"/>
    </font>
    <font>
      <sz val="14"/>
      <color rgb="FFFF0000"/>
      <name val="Arial"/>
      <family val="2"/>
    </font>
    <font>
      <b/>
      <sz val="11"/>
      <color theme="1"/>
      <name val="Arial"/>
      <family val="2"/>
    </font>
    <font>
      <sz val="12"/>
      <color theme="1"/>
      <name val="Calibri"/>
      <family val="2"/>
      <scheme val="minor"/>
    </font>
    <font>
      <sz val="12"/>
      <color rgb="FFFF0000"/>
      <name val="Calibri"/>
      <family val="2"/>
      <scheme val="minor"/>
    </font>
    <font>
      <b/>
      <sz val="11"/>
      <color theme="1"/>
      <name val="Calibri"/>
      <family val="2"/>
      <scheme val="minor"/>
    </font>
    <font>
      <sz val="10"/>
      <color theme="1"/>
      <name val="Arial"/>
      <family val="2"/>
    </font>
    <font>
      <b/>
      <sz val="11"/>
      <color theme="0"/>
      <name val="Arial"/>
      <family val="2"/>
    </font>
    <font>
      <b/>
      <sz val="11"/>
      <color theme="0"/>
      <name val="Calibri"/>
      <family val="2"/>
      <scheme val="minor"/>
    </font>
    <font>
      <sz val="11"/>
      <color rgb="FFFF0000"/>
      <name val="Calibri"/>
      <family val="2"/>
      <scheme val="minor"/>
    </font>
    <font>
      <b/>
      <sz val="14"/>
      <name val="Arial"/>
      <family val="2"/>
    </font>
    <font>
      <b/>
      <sz val="14"/>
      <color theme="1"/>
      <name val="Arial"/>
      <family val="2"/>
    </font>
    <font>
      <b/>
      <sz val="14"/>
      <color rgb="FF000000"/>
      <name val="Arial"/>
      <family val="2"/>
    </font>
    <font>
      <sz val="10"/>
      <color theme="0"/>
      <name val="Arial"/>
      <family val="2"/>
    </font>
    <font>
      <b/>
      <sz val="14"/>
      <color rgb="FFFF0000"/>
      <name val="Arial"/>
      <family val="2"/>
    </font>
    <font>
      <sz val="10"/>
      <color theme="1"/>
      <name val="Calibri"/>
      <family val="2"/>
      <scheme val="minor"/>
    </font>
    <font>
      <u/>
      <sz val="11"/>
      <color theme="10"/>
      <name val="Calibri"/>
      <family val="2"/>
      <scheme val="minor"/>
    </font>
    <font>
      <b/>
      <sz val="16"/>
      <name val="Calibri"/>
      <family val="2"/>
      <scheme val="minor"/>
    </font>
    <font>
      <sz val="11"/>
      <name val="Calibri"/>
      <family val="2"/>
      <scheme val="minor"/>
    </font>
    <font>
      <b/>
      <sz val="14"/>
      <name val="Calibri"/>
      <family val="2"/>
      <scheme val="minor"/>
    </font>
    <font>
      <sz val="11"/>
      <color rgb="FF1F497D"/>
      <name val="Calibri"/>
      <family val="2"/>
      <scheme val="minor"/>
    </font>
    <font>
      <b/>
      <sz val="12"/>
      <color theme="1"/>
      <name val="Calibri"/>
      <family val="2"/>
      <scheme val="minor"/>
    </font>
    <font>
      <sz val="11"/>
      <color rgb="FF000000"/>
      <name val="Calibri"/>
      <family val="2"/>
      <scheme val="minor"/>
    </font>
    <font>
      <b/>
      <sz val="10"/>
      <color theme="1"/>
      <name val="Calibri"/>
      <family val="2"/>
      <scheme val="minor"/>
    </font>
    <font>
      <b/>
      <sz val="12"/>
      <name val="Calibri"/>
      <family val="2"/>
      <scheme val="minor"/>
    </font>
    <font>
      <b/>
      <sz val="14"/>
      <color rgb="FF0070C0"/>
      <name val="Calibri"/>
      <family val="2"/>
      <scheme val="minor"/>
    </font>
    <font>
      <sz val="10"/>
      <color rgb="FF92D050"/>
      <name val="Calibri"/>
      <family val="2"/>
      <scheme val="minor"/>
    </font>
    <font>
      <b/>
      <sz val="11"/>
      <color rgb="FF000000"/>
      <name val="Calibri"/>
      <family val="2"/>
      <scheme val="minor"/>
    </font>
    <font>
      <b/>
      <sz val="8"/>
      <color rgb="FF000000"/>
      <name val="Calibri"/>
      <family val="2"/>
      <scheme val="minor"/>
    </font>
    <font>
      <b/>
      <sz val="11"/>
      <color rgb="FF0070C0"/>
      <name val="Calibri"/>
      <family val="2"/>
      <scheme val="minor"/>
    </font>
    <font>
      <b/>
      <sz val="10"/>
      <color rgb="FF000000"/>
      <name val="Calibri"/>
      <family val="2"/>
      <scheme val="minor"/>
    </font>
    <font>
      <b/>
      <sz val="11"/>
      <color theme="4"/>
      <name val="Calibri"/>
      <family val="2"/>
      <scheme val="minor"/>
    </font>
    <font>
      <b/>
      <sz val="11"/>
      <name val="Calibri"/>
      <family val="2"/>
      <scheme val="minor"/>
    </font>
    <font>
      <b/>
      <i/>
      <sz val="11"/>
      <color rgb="FF0070C0"/>
      <name val="Calibri"/>
      <family val="2"/>
      <scheme val="minor"/>
    </font>
    <font>
      <i/>
      <sz val="11"/>
      <color theme="1"/>
      <name val="Calibri"/>
      <family val="2"/>
      <scheme val="minor"/>
    </font>
    <font>
      <i/>
      <sz val="10"/>
      <color theme="1"/>
      <name val="Calibri"/>
      <family val="2"/>
      <scheme val="minor"/>
    </font>
    <font>
      <b/>
      <sz val="16"/>
      <color rgb="FF0070C0"/>
      <name val="Calibri"/>
      <family val="2"/>
      <scheme val="minor"/>
    </font>
    <font>
      <b/>
      <sz val="11"/>
      <color rgb="FFFF0000"/>
      <name val="Calibri"/>
      <family val="2"/>
      <scheme val="minor"/>
    </font>
    <font>
      <b/>
      <sz val="14"/>
      <color theme="1"/>
      <name val="Calibri"/>
      <family val="2"/>
      <scheme val="minor"/>
    </font>
    <font>
      <b/>
      <sz val="12"/>
      <color theme="1"/>
      <name val="Arial"/>
      <family val="2"/>
    </font>
    <font>
      <b/>
      <u/>
      <sz val="12"/>
      <color theme="1"/>
      <name val="Arial"/>
      <family val="2"/>
    </font>
    <font>
      <sz val="12"/>
      <color theme="1"/>
      <name val="Arial"/>
      <family val="2"/>
    </font>
    <font>
      <b/>
      <sz val="11"/>
      <color theme="3" tint="0.39997558519241921"/>
      <name val="Calibri"/>
      <family val="2"/>
      <scheme val="minor"/>
    </font>
    <font>
      <b/>
      <sz val="18"/>
      <color rgb="FFFF0000"/>
      <name val="Calibri"/>
      <family val="2"/>
      <scheme val="minor"/>
    </font>
    <font>
      <sz val="8"/>
      <color theme="1"/>
      <name val="Calibri"/>
      <family val="2"/>
      <scheme val="minor"/>
    </font>
    <font>
      <b/>
      <sz val="8"/>
      <color theme="1"/>
      <name val="Calibri"/>
      <family val="2"/>
      <scheme val="minor"/>
    </font>
    <font>
      <sz val="8"/>
      <name val="Calibri"/>
      <family val="2"/>
      <scheme val="minor"/>
    </font>
    <font>
      <u/>
      <sz val="11"/>
      <color theme="1"/>
      <name val="Calibri"/>
      <family val="2"/>
      <scheme val="minor"/>
    </font>
    <font>
      <b/>
      <sz val="12"/>
      <color theme="9" tint="-0.499984740745262"/>
      <name val="Calibri"/>
      <family val="2"/>
      <scheme val="minor"/>
    </font>
    <font>
      <sz val="10"/>
      <color rgb="FFFF0000"/>
      <name val="Arial"/>
      <family val="2"/>
    </font>
    <font>
      <b/>
      <sz val="12"/>
      <color rgb="FFFF0000"/>
      <name val="Arial"/>
      <family val="2"/>
    </font>
    <font>
      <b/>
      <sz val="12"/>
      <color indexed="8"/>
      <name val="Arial"/>
      <family val="2"/>
    </font>
    <font>
      <b/>
      <sz val="11"/>
      <color rgb="FFFF0000"/>
      <name val="Arial"/>
      <family val="2"/>
    </font>
    <font>
      <b/>
      <sz val="10"/>
      <color rgb="FFFF0000"/>
      <name val="Arial"/>
      <family val="2"/>
    </font>
    <font>
      <sz val="11"/>
      <color rgb="FF000000"/>
      <name val="Arial"/>
      <family val="2"/>
    </font>
    <font>
      <b/>
      <i/>
      <sz val="10"/>
      <name val="Arial"/>
      <family val="2"/>
    </font>
    <font>
      <b/>
      <sz val="11"/>
      <color theme="3" tint="-0.499984740745262"/>
      <name val="Arial"/>
      <family val="2"/>
    </font>
    <font>
      <b/>
      <sz val="11"/>
      <color theme="3" tint="-0.249977111117893"/>
      <name val="Arial"/>
      <family val="2"/>
    </font>
    <font>
      <b/>
      <sz val="10"/>
      <name val="Arial"/>
      <family val="2"/>
    </font>
    <font>
      <b/>
      <sz val="10"/>
      <color theme="3" tint="0.39997558519241921"/>
      <name val="Calibri"/>
      <family val="2"/>
      <scheme val="minor"/>
    </font>
    <font>
      <sz val="10"/>
      <color rgb="FF000000"/>
      <name val="Calibri"/>
      <family val="2"/>
      <scheme val="minor"/>
    </font>
    <font>
      <b/>
      <sz val="11"/>
      <color rgb="FFFF0000"/>
      <name val="Calibri"/>
      <family val="2"/>
    </font>
    <font>
      <sz val="11"/>
      <color rgb="FF000000"/>
      <name val="Calibri"/>
      <family val="2"/>
    </font>
    <font>
      <b/>
      <sz val="14"/>
      <color indexed="8"/>
      <name val="Arial"/>
      <family val="2"/>
    </font>
    <font>
      <sz val="11"/>
      <color theme="1"/>
      <name val="Calibri"/>
      <family val="2"/>
    </font>
    <font>
      <sz val="11"/>
      <color theme="1" tint="4.9989318521683403E-2"/>
      <name val="Arial"/>
      <family val="2"/>
    </font>
    <font>
      <b/>
      <sz val="11"/>
      <color rgb="FFFFFFFF"/>
      <name val="Arial"/>
      <family val="2"/>
    </font>
    <font>
      <u/>
      <sz val="11"/>
      <color rgb="FF0000FF"/>
      <name val="Calibri"/>
      <family val="2"/>
      <scheme val="minor"/>
    </font>
    <font>
      <b/>
      <sz val="12"/>
      <color rgb="FFFF0000"/>
      <name val="Calibri"/>
      <family val="2"/>
      <scheme val="minor"/>
    </font>
    <font>
      <b/>
      <sz val="12"/>
      <color rgb="FFFFC000"/>
      <name val="Calibri"/>
      <family val="2"/>
      <scheme val="minor"/>
    </font>
    <font>
      <b/>
      <sz val="18"/>
      <color indexed="8"/>
      <name val="Arial"/>
      <family val="2"/>
    </font>
    <font>
      <sz val="18"/>
      <color indexed="8"/>
      <name val="Arial"/>
      <family val="2"/>
    </font>
    <font>
      <sz val="18"/>
      <color indexed="8"/>
      <name val="Calibri"/>
      <family val="2"/>
    </font>
    <font>
      <b/>
      <sz val="18"/>
      <color theme="0"/>
      <name val="Arial"/>
      <family val="2"/>
    </font>
    <font>
      <b/>
      <sz val="18"/>
      <color rgb="FFFF0000"/>
      <name val="Arial"/>
      <family val="2"/>
    </font>
    <font>
      <b/>
      <sz val="18"/>
      <name val="Arial"/>
      <family val="2"/>
    </font>
    <font>
      <sz val="18"/>
      <name val="Arial"/>
      <family val="2"/>
    </font>
    <font>
      <sz val="18"/>
      <name val="Calibri"/>
      <family val="2"/>
      <scheme val="minor"/>
    </font>
    <font>
      <sz val="18"/>
      <color rgb="FFFF0000"/>
      <name val="Arial"/>
      <family val="2"/>
    </font>
    <font>
      <b/>
      <sz val="18"/>
      <color theme="1"/>
      <name val="Arial"/>
      <family val="2"/>
    </font>
    <font>
      <sz val="18"/>
      <color theme="1"/>
      <name val="Calibri"/>
      <family val="2"/>
      <scheme val="minor"/>
    </font>
    <font>
      <b/>
      <sz val="18"/>
      <color theme="1"/>
      <name val="Calibri"/>
      <family val="2"/>
      <scheme val="minor"/>
    </font>
    <font>
      <sz val="18"/>
      <color theme="1"/>
      <name val="Arial"/>
      <family val="2"/>
    </font>
    <font>
      <sz val="12"/>
      <color rgb="FF000000"/>
      <name val="Aptos"/>
      <charset val="1"/>
    </font>
    <font>
      <sz val="12"/>
      <color rgb="FF242424"/>
      <name val="Times New Roman"/>
      <family val="1"/>
      <charset val="1"/>
    </font>
    <font>
      <sz val="12"/>
      <color rgb="FF000000"/>
      <name val="Times New Roman"/>
      <family val="1"/>
      <charset val="1"/>
    </font>
    <font>
      <sz val="12"/>
      <color rgb="FF000000"/>
      <name val="Times New Roman"/>
    </font>
  </fonts>
  <fills count="50">
    <fill>
      <patternFill patternType="none"/>
    </fill>
    <fill>
      <patternFill patternType="gray125"/>
    </fill>
    <fill>
      <patternFill patternType="solid">
        <fgColor theme="0" tint="-0.249977111117893"/>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499984740745262"/>
        <bgColor indexed="64"/>
      </patternFill>
    </fill>
    <fill>
      <patternFill patternType="solid">
        <fgColor rgb="FFFFFFCC"/>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8DB4E2"/>
        <bgColor indexed="64"/>
      </patternFill>
    </fill>
    <fill>
      <patternFill patternType="solid">
        <fgColor rgb="FFC5D9F1"/>
        <bgColor indexed="64"/>
      </patternFill>
    </fill>
    <fill>
      <patternFill patternType="solid">
        <fgColor theme="4" tint="0.79998168889431442"/>
        <bgColor indexed="64"/>
      </patternFill>
    </fill>
    <fill>
      <patternFill patternType="solid">
        <fgColor rgb="FFFFFFFF"/>
        <bgColor indexed="64"/>
      </patternFill>
    </fill>
    <fill>
      <patternFill patternType="solid">
        <fgColor theme="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548DD4"/>
        <bgColor indexed="64"/>
      </patternFill>
    </fill>
    <fill>
      <patternFill patternType="solid">
        <fgColor rgb="FFD9D9D9"/>
        <bgColor indexed="64"/>
      </patternFill>
    </fill>
    <fill>
      <patternFill patternType="solid">
        <fgColor rgb="FFF2F2F2"/>
        <bgColor indexed="64"/>
      </patternFill>
    </fill>
    <fill>
      <patternFill patternType="solid">
        <fgColor theme="4" tint="0.39997558519241921"/>
        <bgColor indexed="64"/>
      </patternFill>
    </fill>
    <fill>
      <patternFill patternType="solid">
        <fgColor rgb="FFFF0000"/>
        <bgColor indexed="64"/>
      </patternFill>
    </fill>
    <fill>
      <patternFill patternType="solid">
        <fgColor theme="3" tint="0.59999389629810485"/>
        <bgColor auto="1"/>
      </patternFill>
    </fill>
    <fill>
      <patternFill patternType="solid">
        <fgColor theme="5" tint="0.59999389629810485"/>
        <bgColor indexed="64"/>
      </patternFill>
    </fill>
    <fill>
      <patternFill patternType="solid">
        <fgColor rgb="FFFFFF00"/>
        <bgColor indexed="64"/>
      </patternFill>
    </fill>
    <fill>
      <patternFill patternType="solid">
        <fgColor rgb="FFFFFFFF"/>
        <bgColor rgb="FF000000"/>
      </patternFill>
    </fill>
  </fills>
  <borders count="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rgb="FFB2B2B2"/>
      </left>
      <right style="thin">
        <color rgb="FFB2B2B2"/>
      </right>
      <top style="thin">
        <color rgb="FFB2B2B2"/>
      </top>
      <bottom style="thin">
        <color rgb="FFB2B2B2"/>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style="medium">
        <color indexed="64"/>
      </bottom>
      <diagonal/>
    </border>
    <border>
      <left style="medium">
        <color indexed="64"/>
      </left>
      <right style="medium">
        <color rgb="FFB3CC82"/>
      </right>
      <top style="medium">
        <color indexed="64"/>
      </top>
      <bottom style="medium">
        <color indexed="64"/>
      </bottom>
      <diagonal/>
    </border>
    <border>
      <left style="thin">
        <color indexed="64"/>
      </left>
      <right style="medium">
        <color indexed="64"/>
      </right>
      <top style="thin">
        <color indexed="64"/>
      </top>
      <bottom/>
      <diagonal/>
    </border>
  </borders>
  <cellStyleXfs count="111">
    <xf numFmtId="0" fontId="0" fillId="0" borderId="0"/>
    <xf numFmtId="0" fontId="5" fillId="0" borderId="0"/>
    <xf numFmtId="0" fontId="4" fillId="4" borderId="0" applyNumberFormat="0" applyBorder="0" applyAlignment="0" applyProtection="0"/>
    <xf numFmtId="0" fontId="5" fillId="4" borderId="0" applyNumberFormat="0" applyBorder="0" applyAlignment="0" applyProtection="0"/>
    <xf numFmtId="0" fontId="4" fillId="5" borderId="0" applyNumberFormat="0" applyBorder="0" applyAlignment="0" applyProtection="0"/>
    <xf numFmtId="0" fontId="5" fillId="5" borderId="0" applyNumberFormat="0" applyBorder="0" applyAlignment="0" applyProtection="0"/>
    <xf numFmtId="0" fontId="4" fillId="6" borderId="0" applyNumberFormat="0" applyBorder="0" applyAlignment="0" applyProtection="0"/>
    <xf numFmtId="0" fontId="5" fillId="6" borderId="0" applyNumberFormat="0" applyBorder="0" applyAlignment="0" applyProtection="0"/>
    <xf numFmtId="0" fontId="4" fillId="7" borderId="0" applyNumberFormat="0" applyBorder="0" applyAlignment="0" applyProtection="0"/>
    <xf numFmtId="0" fontId="5" fillId="7" borderId="0" applyNumberFormat="0" applyBorder="0" applyAlignment="0" applyProtection="0"/>
    <xf numFmtId="0" fontId="4" fillId="8" borderId="0" applyNumberFormat="0" applyBorder="0" applyAlignment="0" applyProtection="0"/>
    <xf numFmtId="0" fontId="5" fillId="8" borderId="0" applyNumberFormat="0" applyBorder="0" applyAlignment="0" applyProtection="0"/>
    <xf numFmtId="0" fontId="4" fillId="9" borderId="0" applyNumberFormat="0" applyBorder="0" applyAlignment="0" applyProtection="0"/>
    <xf numFmtId="0" fontId="5" fillId="9" borderId="0" applyNumberFormat="0" applyBorder="0" applyAlignment="0" applyProtection="0"/>
    <xf numFmtId="0" fontId="4" fillId="10" borderId="0" applyNumberFormat="0" applyBorder="0" applyAlignment="0" applyProtection="0"/>
    <xf numFmtId="0" fontId="5" fillId="10" borderId="0" applyNumberFormat="0" applyBorder="0" applyAlignment="0" applyProtection="0"/>
    <xf numFmtId="0" fontId="4" fillId="11" borderId="0" applyNumberFormat="0" applyBorder="0" applyAlignment="0" applyProtection="0"/>
    <xf numFmtId="0" fontId="5" fillId="11" borderId="0" applyNumberFormat="0" applyBorder="0" applyAlignment="0" applyProtection="0"/>
    <xf numFmtId="0" fontId="4" fillId="12" borderId="0" applyNumberFormat="0" applyBorder="0" applyAlignment="0" applyProtection="0"/>
    <xf numFmtId="0" fontId="5" fillId="12" borderId="0" applyNumberFormat="0" applyBorder="0" applyAlignment="0" applyProtection="0"/>
    <xf numFmtId="0" fontId="4" fillId="7"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5" fillId="10" borderId="0" applyNumberFormat="0" applyBorder="0" applyAlignment="0" applyProtection="0"/>
    <xf numFmtId="0" fontId="4" fillId="13" borderId="0" applyNumberFormat="0" applyBorder="0" applyAlignment="0" applyProtection="0"/>
    <xf numFmtId="0" fontId="5" fillId="13" borderId="0" applyNumberFormat="0" applyBorder="0" applyAlignment="0" applyProtection="0"/>
    <xf numFmtId="0" fontId="12" fillId="14" borderId="0" applyNumberFormat="0" applyBorder="0" applyAlignment="0" applyProtection="0"/>
    <xf numFmtId="0" fontId="13" fillId="14" borderId="0" applyNumberFormat="0" applyBorder="0" applyAlignment="0" applyProtection="0"/>
    <xf numFmtId="0" fontId="12" fillId="11" borderId="0" applyNumberFormat="0" applyBorder="0" applyAlignment="0" applyProtection="0"/>
    <xf numFmtId="0" fontId="13" fillId="11" borderId="0" applyNumberFormat="0" applyBorder="0" applyAlignment="0" applyProtection="0"/>
    <xf numFmtId="0" fontId="12" fillId="12" borderId="0" applyNumberFormat="0" applyBorder="0" applyAlignment="0" applyProtection="0"/>
    <xf numFmtId="0" fontId="13" fillId="12" borderId="0" applyNumberFormat="0" applyBorder="0" applyAlignment="0" applyProtection="0"/>
    <xf numFmtId="0" fontId="12" fillId="15" borderId="0" applyNumberFormat="0" applyBorder="0" applyAlignment="0" applyProtection="0"/>
    <xf numFmtId="0" fontId="13" fillId="15" borderId="0" applyNumberFormat="0" applyBorder="0" applyAlignment="0" applyProtection="0"/>
    <xf numFmtId="0" fontId="12" fillId="16" borderId="0" applyNumberFormat="0" applyBorder="0" applyAlignment="0" applyProtection="0"/>
    <xf numFmtId="0" fontId="13" fillId="16" borderId="0" applyNumberFormat="0" applyBorder="0" applyAlignment="0" applyProtection="0"/>
    <xf numFmtId="0" fontId="12" fillId="17" borderId="0" applyNumberFormat="0" applyBorder="0" applyAlignment="0" applyProtection="0"/>
    <xf numFmtId="0" fontId="13" fillId="17" borderId="0" applyNumberFormat="0" applyBorder="0" applyAlignment="0" applyProtection="0"/>
    <xf numFmtId="0" fontId="12" fillId="18" borderId="0" applyNumberFormat="0" applyBorder="0" applyAlignment="0" applyProtection="0"/>
    <xf numFmtId="0" fontId="13" fillId="18" borderId="0" applyNumberFormat="0" applyBorder="0" applyAlignment="0" applyProtection="0"/>
    <xf numFmtId="0" fontId="12" fillId="19" borderId="0" applyNumberFormat="0" applyBorder="0" applyAlignment="0" applyProtection="0"/>
    <xf numFmtId="0" fontId="13" fillId="19" borderId="0" applyNumberFormat="0" applyBorder="0" applyAlignment="0" applyProtection="0"/>
    <xf numFmtId="0" fontId="12" fillId="20" borderId="0" applyNumberFormat="0" applyBorder="0" applyAlignment="0" applyProtection="0"/>
    <xf numFmtId="0" fontId="13" fillId="20" borderId="0" applyNumberFormat="0" applyBorder="0" applyAlignment="0" applyProtection="0"/>
    <xf numFmtId="0" fontId="12" fillId="15" borderId="0" applyNumberFormat="0" applyBorder="0" applyAlignment="0" applyProtection="0"/>
    <xf numFmtId="0" fontId="13" fillId="15" borderId="0" applyNumberFormat="0" applyBorder="0" applyAlignment="0" applyProtection="0"/>
    <xf numFmtId="0" fontId="12" fillId="16" borderId="0" applyNumberFormat="0" applyBorder="0" applyAlignment="0" applyProtection="0"/>
    <xf numFmtId="0" fontId="13" fillId="16" borderId="0" applyNumberFormat="0" applyBorder="0" applyAlignment="0" applyProtection="0"/>
    <xf numFmtId="0" fontId="12" fillId="21" borderId="0" applyNumberFormat="0" applyBorder="0" applyAlignment="0" applyProtection="0"/>
    <xf numFmtId="0" fontId="13" fillId="21" borderId="0" applyNumberFormat="0" applyBorder="0" applyAlignment="0" applyProtection="0"/>
    <xf numFmtId="0" fontId="14" fillId="5" borderId="0" applyNumberFormat="0" applyBorder="0" applyAlignment="0" applyProtection="0"/>
    <xf numFmtId="0" fontId="15" fillId="5" borderId="0" applyNumberFormat="0" applyBorder="0" applyAlignment="0" applyProtection="0"/>
    <xf numFmtId="0" fontId="16" fillId="22" borderId="45" applyNumberFormat="0" applyAlignment="0" applyProtection="0"/>
    <xf numFmtId="0" fontId="17" fillId="22" borderId="45" applyNumberFormat="0" applyAlignment="0" applyProtection="0"/>
    <xf numFmtId="0" fontId="18" fillId="23" borderId="46" applyNumberFormat="0" applyAlignment="0" applyProtection="0"/>
    <xf numFmtId="0" fontId="19" fillId="23" borderId="46" applyNumberFormat="0" applyAlignment="0" applyProtection="0"/>
    <xf numFmtId="164" fontId="20"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6" borderId="0" applyNumberFormat="0" applyBorder="0" applyAlignment="0" applyProtection="0"/>
    <xf numFmtId="0" fontId="24" fillId="6" borderId="0" applyNumberFormat="0" applyBorder="0" applyAlignment="0" applyProtection="0"/>
    <xf numFmtId="0" fontId="25" fillId="0" borderId="47" applyNumberFormat="0" applyFill="0" applyAlignment="0" applyProtection="0"/>
    <xf numFmtId="0" fontId="26" fillId="0" borderId="47" applyNumberFormat="0" applyFill="0" applyAlignment="0" applyProtection="0"/>
    <xf numFmtId="0" fontId="27" fillId="0" borderId="48" applyNumberFormat="0" applyFill="0" applyAlignment="0" applyProtection="0"/>
    <xf numFmtId="0" fontId="28" fillId="0" borderId="48" applyNumberFormat="0" applyFill="0" applyAlignment="0" applyProtection="0"/>
    <xf numFmtId="0" fontId="29" fillId="0" borderId="49" applyNumberFormat="0" applyFill="0" applyAlignment="0" applyProtection="0"/>
    <xf numFmtId="0" fontId="30" fillId="0" borderId="49"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9" borderId="45" applyNumberFormat="0" applyAlignment="0" applyProtection="0"/>
    <xf numFmtId="0" fontId="32" fillId="9" borderId="45" applyNumberFormat="0" applyAlignment="0" applyProtection="0"/>
    <xf numFmtId="0" fontId="33" fillId="0" borderId="50" applyNumberFormat="0" applyFill="0" applyAlignment="0" applyProtection="0"/>
    <xf numFmtId="0" fontId="34" fillId="0" borderId="50" applyNumberFormat="0" applyFill="0" applyAlignment="0" applyProtection="0"/>
    <xf numFmtId="0" fontId="35" fillId="24" borderId="0" applyNumberFormat="0" applyBorder="0" applyAlignment="0" applyProtection="0"/>
    <xf numFmtId="0" fontId="36" fillId="24" borderId="0" applyNumberFormat="0" applyBorder="0" applyAlignment="0" applyProtection="0"/>
    <xf numFmtId="0" fontId="37" fillId="0" borderId="0"/>
    <xf numFmtId="0" fontId="37" fillId="0" borderId="0"/>
    <xf numFmtId="0" fontId="4" fillId="0" borderId="0"/>
    <xf numFmtId="0" fontId="20" fillId="0" borderId="0"/>
    <xf numFmtId="0" fontId="3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 fillId="25" borderId="51" applyNumberFormat="0" applyFont="0" applyAlignment="0" applyProtection="0"/>
    <xf numFmtId="0" fontId="20" fillId="25" borderId="51" applyNumberFormat="0" applyFont="0" applyAlignment="0" applyProtection="0"/>
    <xf numFmtId="0" fontId="38" fillId="22" borderId="52" applyNumberFormat="0" applyAlignment="0" applyProtection="0"/>
    <xf numFmtId="0" fontId="39" fillId="22" borderId="52" applyNumberFormat="0" applyAlignment="0" applyProtection="0"/>
    <xf numFmtId="9" fontId="2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0" fillId="0" borderId="0" applyNumberFormat="0" applyFill="0" applyBorder="0" applyAlignment="0" applyProtection="0"/>
    <xf numFmtId="0" fontId="7" fillId="0" borderId="53" applyNumberFormat="0" applyFill="0" applyAlignment="0" applyProtection="0"/>
    <xf numFmtId="0" fontId="11" fillId="0" borderId="53"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xf numFmtId="9" fontId="43" fillId="0" borderId="0" applyFont="0" applyFill="0" applyBorder="0" applyAlignment="0" applyProtection="0"/>
    <xf numFmtId="0" fontId="43" fillId="0" borderId="0"/>
    <xf numFmtId="0" fontId="4" fillId="0" borderId="0"/>
    <xf numFmtId="0" fontId="5" fillId="0" borderId="0"/>
    <xf numFmtId="0" fontId="10" fillId="0" borderId="0"/>
    <xf numFmtId="0" fontId="43" fillId="28" borderId="74" applyNumberFormat="0" applyFont="0" applyAlignment="0" applyProtection="0"/>
    <xf numFmtId="0" fontId="51" fillId="0" borderId="0" applyNumberFormat="0" applyFill="0" applyBorder="0" applyAlignment="0" applyProtection="0"/>
    <xf numFmtId="0" fontId="67" fillId="0" borderId="0" applyNumberFormat="0" applyFill="0" applyBorder="0" applyAlignment="0" applyProtection="0"/>
  </cellStyleXfs>
  <cellXfs count="1384">
    <xf numFmtId="0" fontId="0" fillId="0" borderId="0" xfId="0"/>
    <xf numFmtId="0" fontId="0" fillId="30" borderId="33" xfId="0" applyFill="1" applyBorder="1"/>
    <xf numFmtId="0" fontId="0" fillId="30" borderId="55" xfId="0" applyFill="1" applyBorder="1"/>
    <xf numFmtId="0" fontId="0" fillId="30" borderId="38" xfId="0" applyFill="1" applyBorder="1"/>
    <xf numFmtId="0" fontId="44" fillId="26" borderId="4" xfId="0" applyFont="1" applyFill="1" applyBorder="1" applyAlignment="1">
      <alignment horizontal="left" vertical="top"/>
    </xf>
    <xf numFmtId="0" fontId="44" fillId="26" borderId="5" xfId="0" applyFont="1" applyFill="1" applyBorder="1" applyAlignment="1">
      <alignment horizontal="left" vertical="top"/>
    </xf>
    <xf numFmtId="0" fontId="44" fillId="26" borderId="23" xfId="0" applyFont="1" applyFill="1" applyBorder="1" applyAlignment="1">
      <alignment horizontal="left" vertical="top"/>
    </xf>
    <xf numFmtId="0" fontId="0" fillId="0" borderId="44" xfId="0" applyBorder="1" applyAlignment="1">
      <alignment wrapText="1"/>
    </xf>
    <xf numFmtId="0" fontId="0" fillId="0" borderId="40" xfId="0" applyBorder="1" applyAlignment="1">
      <alignment wrapText="1"/>
    </xf>
    <xf numFmtId="0" fontId="0" fillId="0" borderId="42" xfId="0" applyBorder="1" applyAlignment="1">
      <alignment wrapText="1"/>
    </xf>
    <xf numFmtId="0" fontId="0" fillId="0" borderId="12" xfId="0" applyBorder="1" applyProtection="1">
      <protection locked="0"/>
    </xf>
    <xf numFmtId="0" fontId="0" fillId="0" borderId="13" xfId="0" applyBorder="1" applyProtection="1">
      <protection locked="0"/>
    </xf>
    <xf numFmtId="0" fontId="0" fillId="0" borderId="15" xfId="0" applyBorder="1" applyProtection="1">
      <protection locked="0"/>
    </xf>
    <xf numFmtId="0" fontId="0" fillId="0" borderId="16" xfId="0" applyBorder="1" applyProtection="1">
      <protection locked="0"/>
    </xf>
    <xf numFmtId="0" fontId="0" fillId="0" borderId="17" xfId="0" applyBorder="1" applyProtection="1">
      <protection locked="0"/>
    </xf>
    <xf numFmtId="0" fontId="0" fillId="0" borderId="19" xfId="0" applyBorder="1" applyProtection="1">
      <protection locked="0"/>
    </xf>
    <xf numFmtId="0" fontId="0" fillId="0" borderId="20" xfId="0" applyBorder="1" applyProtection="1">
      <protection locked="0"/>
    </xf>
    <xf numFmtId="0" fontId="0" fillId="0" borderId="21" xfId="0" applyBorder="1" applyProtection="1">
      <protection locked="0"/>
    </xf>
    <xf numFmtId="0" fontId="0" fillId="0" borderId="26" xfId="0" applyBorder="1" applyProtection="1">
      <protection locked="0"/>
    </xf>
    <xf numFmtId="0" fontId="56" fillId="0" borderId="0" xfId="0" applyFont="1"/>
    <xf numFmtId="0" fontId="0" fillId="0" borderId="0" xfId="0" applyBorder="1"/>
    <xf numFmtId="0" fontId="10" fillId="32" borderId="33" xfId="1" applyFont="1" applyFill="1" applyBorder="1" applyAlignment="1">
      <alignment horizontal="left" vertical="center" wrapText="1"/>
    </xf>
    <xf numFmtId="0" fontId="10" fillId="32" borderId="55" xfId="1" applyFont="1" applyFill="1" applyBorder="1" applyAlignment="1">
      <alignment horizontal="left" vertical="center" wrapText="1"/>
    </xf>
    <xf numFmtId="0" fontId="10" fillId="32" borderId="44" xfId="1" applyFont="1" applyFill="1" applyBorder="1" applyAlignment="1">
      <alignment horizontal="left" vertical="center" wrapText="1"/>
    </xf>
    <xf numFmtId="0" fontId="10" fillId="32" borderId="40" xfId="1" applyFont="1" applyFill="1" applyBorder="1" applyAlignment="1">
      <alignment horizontal="left" vertical="center" wrapText="1"/>
    </xf>
    <xf numFmtId="0" fontId="10" fillId="32" borderId="39" xfId="1" applyFont="1" applyFill="1" applyBorder="1" applyAlignment="1">
      <alignment horizontal="left" vertical="center" wrapText="1"/>
    </xf>
    <xf numFmtId="0" fontId="58" fillId="33" borderId="61" xfId="1" applyFont="1" applyFill="1" applyBorder="1" applyAlignment="1">
      <alignment vertical="center" wrapText="1"/>
    </xf>
    <xf numFmtId="0" fontId="58" fillId="33" borderId="57" xfId="1" applyFont="1" applyFill="1" applyBorder="1" applyAlignment="1">
      <alignment vertical="center" wrapText="1"/>
    </xf>
    <xf numFmtId="9" fontId="20" fillId="29" borderId="17" xfId="103" applyFont="1" applyFill="1" applyBorder="1" applyAlignment="1" applyProtection="1">
      <alignment horizontal="center" vertical="center" wrapText="1"/>
      <protection locked="0"/>
    </xf>
    <xf numFmtId="1" fontId="50" fillId="27" borderId="25" xfId="0" applyNumberFormat="1" applyFont="1" applyFill="1" applyBorder="1" applyAlignment="1">
      <alignment horizontal="center" vertical="center" wrapText="1"/>
    </xf>
    <xf numFmtId="0" fontId="10" fillId="32" borderId="56" xfId="0" applyFont="1" applyFill="1" applyBorder="1" applyAlignment="1" applyProtection="1">
      <alignment vertical="center" wrapText="1"/>
      <protection locked="0"/>
    </xf>
    <xf numFmtId="9" fontId="6" fillId="33" borderId="76" xfId="103" applyFont="1" applyFill="1" applyBorder="1" applyAlignment="1" applyProtection="1">
      <alignment horizontal="center" vertical="center" wrapText="1"/>
    </xf>
    <xf numFmtId="0" fontId="8" fillId="33" borderId="38" xfId="1" applyFont="1" applyFill="1" applyBorder="1" applyAlignment="1">
      <alignment horizontal="right" vertical="center" wrapText="1"/>
    </xf>
    <xf numFmtId="0" fontId="8" fillId="33" borderId="42" xfId="1" applyFont="1" applyFill="1" applyBorder="1" applyAlignment="1">
      <alignment horizontal="right" vertical="center" wrapText="1"/>
    </xf>
    <xf numFmtId="0" fontId="8" fillId="33" borderId="73" xfId="1" applyFont="1" applyFill="1" applyBorder="1" applyAlignment="1">
      <alignment horizontal="right" vertical="center" wrapText="1"/>
    </xf>
    <xf numFmtId="9" fontId="8" fillId="31" borderId="17" xfId="103" applyFont="1" applyFill="1" applyBorder="1" applyAlignment="1" applyProtection="1">
      <alignment horizontal="center" vertical="center" wrapText="1"/>
    </xf>
    <xf numFmtId="9" fontId="6" fillId="31" borderId="17" xfId="103" applyFont="1" applyFill="1" applyBorder="1" applyAlignment="1" applyProtection="1">
      <alignment horizontal="center" vertical="center" wrapText="1"/>
    </xf>
    <xf numFmtId="0" fontId="10" fillId="32" borderId="68" xfId="0" applyFont="1" applyFill="1" applyBorder="1" applyAlignment="1" applyProtection="1">
      <alignment vertical="center" wrapText="1"/>
      <protection locked="0"/>
    </xf>
    <xf numFmtId="9" fontId="20" fillId="29" borderId="21" xfId="103" applyFont="1" applyFill="1" applyBorder="1" applyAlignment="1" applyProtection="1">
      <alignment horizontal="center" vertical="center" wrapText="1"/>
      <protection locked="0"/>
    </xf>
    <xf numFmtId="9" fontId="8" fillId="31" borderId="21" xfId="103" applyFont="1" applyFill="1" applyBorder="1" applyAlignment="1" applyProtection="1">
      <alignment horizontal="center" vertical="center" wrapText="1"/>
    </xf>
    <xf numFmtId="9" fontId="6" fillId="31" borderId="21" xfId="103" applyFont="1" applyFill="1" applyBorder="1" applyAlignment="1" applyProtection="1">
      <alignment horizontal="center" vertical="center" wrapText="1"/>
    </xf>
    <xf numFmtId="0" fontId="8" fillId="29" borderId="6" xfId="1" applyFont="1" applyFill="1" applyBorder="1" applyAlignment="1" applyProtection="1">
      <alignment horizontal="center" vertical="center" wrapText="1"/>
      <protection locked="0"/>
    </xf>
    <xf numFmtId="0" fontId="6" fillId="29" borderId="21" xfId="0" applyFont="1" applyFill="1" applyBorder="1" applyAlignment="1" applyProtection="1">
      <alignment horizontal="center" vertical="center" wrapText="1"/>
      <protection locked="0"/>
    </xf>
    <xf numFmtId="0" fontId="6" fillId="29" borderId="26" xfId="0" applyFont="1" applyFill="1" applyBorder="1" applyAlignment="1" applyProtection="1">
      <alignment horizontal="center" vertical="center" wrapText="1"/>
      <protection locked="0"/>
    </xf>
    <xf numFmtId="0" fontId="6" fillId="29" borderId="12" xfId="0" applyFont="1" applyFill="1" applyBorder="1" applyAlignment="1" applyProtection="1">
      <alignment horizontal="center" vertical="center" wrapText="1"/>
      <protection locked="0"/>
    </xf>
    <xf numFmtId="0" fontId="6" fillId="29" borderId="13" xfId="0" applyFont="1" applyFill="1" applyBorder="1" applyAlignment="1" applyProtection="1">
      <alignment horizontal="center" vertical="center" wrapText="1"/>
      <protection locked="0"/>
    </xf>
    <xf numFmtId="0" fontId="6" fillId="29" borderId="15" xfId="0" applyFont="1" applyFill="1" applyBorder="1" applyAlignment="1" applyProtection="1">
      <alignment horizontal="center" vertical="center" wrapText="1"/>
      <protection locked="0"/>
    </xf>
    <xf numFmtId="0" fontId="9" fillId="35" borderId="56" xfId="0" applyFont="1" applyFill="1" applyBorder="1" applyAlignment="1">
      <alignment horizontal="left" vertical="center" wrapText="1"/>
    </xf>
    <xf numFmtId="0" fontId="53" fillId="31" borderId="1" xfId="0" applyFont="1" applyFill="1" applyBorder="1" applyAlignment="1">
      <alignment horizontal="center" vertical="center" wrapText="1"/>
    </xf>
    <xf numFmtId="9" fontId="6" fillId="34" borderId="6" xfId="103" applyFont="1" applyFill="1" applyBorder="1" applyAlignment="1" applyProtection="1">
      <alignment horizontal="center" vertical="center" wrapText="1"/>
    </xf>
    <xf numFmtId="9" fontId="6" fillId="34" borderId="1" xfId="103" applyFont="1" applyFill="1" applyBorder="1" applyAlignment="1" applyProtection="1">
      <alignment horizontal="center" vertical="center" wrapText="1"/>
    </xf>
    <xf numFmtId="9" fontId="6" fillId="33" borderId="3" xfId="103" applyFont="1" applyFill="1" applyBorder="1" applyAlignment="1" applyProtection="1">
      <alignment horizontal="center" vertical="center" wrapText="1"/>
    </xf>
    <xf numFmtId="0" fontId="10" fillId="35" borderId="56" xfId="0" applyFont="1" applyFill="1" applyBorder="1" applyAlignment="1" applyProtection="1">
      <alignment vertical="center" wrapText="1"/>
      <protection locked="0"/>
    </xf>
    <xf numFmtId="0" fontId="64" fillId="33" borderId="57" xfId="1" applyFont="1" applyFill="1" applyBorder="1" applyAlignment="1">
      <alignment vertical="center" wrapText="1"/>
    </xf>
    <xf numFmtId="0" fontId="64" fillId="33" borderId="61" xfId="1" applyFont="1" applyFill="1" applyBorder="1" applyAlignment="1">
      <alignment vertical="center" wrapText="1"/>
    </xf>
    <xf numFmtId="0" fontId="1" fillId="29" borderId="21" xfId="0" applyFont="1" applyFill="1" applyBorder="1" applyAlignment="1" applyProtection="1">
      <alignment horizontal="center" vertical="center" wrapText="1"/>
      <protection locked="0"/>
    </xf>
    <xf numFmtId="0" fontId="1" fillId="29" borderId="22" xfId="0" applyFont="1" applyFill="1" applyBorder="1" applyAlignment="1" applyProtection="1">
      <alignment horizontal="center" vertical="center" wrapText="1"/>
      <protection locked="0"/>
    </xf>
    <xf numFmtId="9" fontId="6" fillId="34" borderId="76" xfId="103" applyFont="1" applyFill="1" applyBorder="1" applyAlignment="1" applyProtection="1">
      <alignment horizontal="center" vertical="center" wrapText="1"/>
    </xf>
    <xf numFmtId="9" fontId="11" fillId="31" borderId="20" xfId="103" applyFont="1" applyFill="1" applyBorder="1" applyAlignment="1">
      <alignment horizontal="center" vertical="center" wrapText="1"/>
    </xf>
    <xf numFmtId="0" fontId="57" fillId="32" borderId="33" xfId="0" applyFont="1" applyFill="1" applyBorder="1" applyAlignment="1">
      <alignment wrapText="1"/>
    </xf>
    <xf numFmtId="0" fontId="0" fillId="0" borderId="17" xfId="0" applyBorder="1" applyAlignment="1">
      <alignment horizontal="center"/>
    </xf>
    <xf numFmtId="0" fontId="0" fillId="0" borderId="0" xfId="0" applyAlignment="1">
      <alignment horizontal="left"/>
    </xf>
    <xf numFmtId="0" fontId="54" fillId="0" borderId="0" xfId="0" applyFont="1" applyAlignment="1">
      <alignment vertical="top"/>
    </xf>
    <xf numFmtId="0" fontId="54" fillId="0" borderId="24" xfId="0" applyFont="1" applyBorder="1" applyAlignment="1">
      <alignment horizontal="left" vertical="top" wrapText="1"/>
    </xf>
    <xf numFmtId="0" fontId="54" fillId="0" borderId="0" xfId="0" applyFont="1" applyAlignment="1">
      <alignment horizontal="left" vertical="top" wrapText="1"/>
    </xf>
    <xf numFmtId="0" fontId="0" fillId="29" borderId="0" xfId="0" applyFill="1"/>
    <xf numFmtId="0" fontId="69" fillId="29" borderId="0" xfId="0" applyFont="1" applyFill="1" applyAlignment="1">
      <alignment horizontal="left"/>
    </xf>
    <xf numFmtId="0" fontId="68" fillId="0" borderId="0" xfId="0" applyFont="1" applyAlignment="1">
      <alignment horizontal="center" vertical="center" wrapText="1"/>
    </xf>
    <xf numFmtId="0" fontId="0" fillId="0" borderId="65" xfId="0" applyBorder="1"/>
    <xf numFmtId="0" fontId="0" fillId="0" borderId="17" xfId="0" applyBorder="1"/>
    <xf numFmtId="0" fontId="76" fillId="0" borderId="0" xfId="0" applyFont="1" applyAlignment="1">
      <alignment horizontal="left"/>
    </xf>
    <xf numFmtId="0" fontId="74" fillId="33" borderId="17" xfId="0" applyFont="1" applyFill="1" applyBorder="1" applyAlignment="1">
      <alignment vertical="center" wrapText="1"/>
    </xf>
    <xf numFmtId="0" fontId="74" fillId="33" borderId="0" xfId="0" applyFont="1" applyFill="1" applyAlignment="1">
      <alignment vertical="center" wrapText="1"/>
    </xf>
    <xf numFmtId="0" fontId="66" fillId="0" borderId="34" xfId="0" applyFont="1" applyBorder="1" applyAlignment="1">
      <alignment vertical="center" wrapText="1"/>
    </xf>
    <xf numFmtId="0" fontId="66" fillId="0" borderId="17" xfId="0" applyFont="1" applyBorder="1" applyAlignment="1">
      <alignment vertical="center" wrapText="1"/>
    </xf>
    <xf numFmtId="0" fontId="66" fillId="0" borderId="0" xfId="0" applyFont="1" applyAlignment="1">
      <alignment vertical="center" wrapText="1"/>
    </xf>
    <xf numFmtId="0" fontId="77" fillId="0" borderId="17" xfId="0" applyFont="1" applyBorder="1" applyAlignment="1">
      <alignment vertical="center" wrapText="1"/>
    </xf>
    <xf numFmtId="0" fontId="66" fillId="0" borderId="36" xfId="0" applyFont="1" applyBorder="1" applyAlignment="1">
      <alignment vertical="center" wrapText="1"/>
    </xf>
    <xf numFmtId="0" fontId="68" fillId="32" borderId="1" xfId="0" applyFont="1" applyFill="1" applyBorder="1" applyAlignment="1">
      <alignment vertical="center"/>
    </xf>
    <xf numFmtId="0" fontId="70" fillId="32" borderId="2" xfId="0" applyFont="1" applyFill="1" applyBorder="1" applyAlignment="1">
      <alignment vertical="center"/>
    </xf>
    <xf numFmtId="0" fontId="70" fillId="32" borderId="3" xfId="0" applyFont="1" applyFill="1" applyBorder="1" applyAlignment="1">
      <alignment vertical="center"/>
    </xf>
    <xf numFmtId="0" fontId="76" fillId="0" borderId="0" xfId="0" applyFont="1" applyAlignment="1">
      <alignment horizontal="left" vertical="center"/>
    </xf>
    <xf numFmtId="0" fontId="56" fillId="32" borderId="9" xfId="0" applyFont="1" applyFill="1" applyBorder="1" applyAlignment="1">
      <alignment horizontal="center" vertical="center"/>
    </xf>
    <xf numFmtId="0" fontId="56" fillId="32" borderId="10" xfId="0" applyFont="1" applyFill="1" applyBorder="1" applyAlignment="1">
      <alignment horizontal="center" vertical="center"/>
    </xf>
    <xf numFmtId="0" fontId="56" fillId="32" borderId="85" xfId="0" applyFont="1" applyFill="1" applyBorder="1" applyAlignment="1">
      <alignment horizontal="center" vertical="center"/>
    </xf>
    <xf numFmtId="0" fontId="0" fillId="0" borderId="13" xfId="0" applyBorder="1"/>
    <xf numFmtId="0" fontId="0" fillId="0" borderId="15" xfId="0" applyBorder="1"/>
    <xf numFmtId="0" fontId="0" fillId="0" borderId="16" xfId="0" applyBorder="1"/>
    <xf numFmtId="0" fontId="0" fillId="0" borderId="19" xfId="0" applyBorder="1"/>
    <xf numFmtId="0" fontId="0" fillId="0" borderId="20" xfId="0" applyBorder="1"/>
    <xf numFmtId="0" fontId="0" fillId="0" borderId="21" xfId="0" applyBorder="1"/>
    <xf numFmtId="0" fontId="0" fillId="0" borderId="78" xfId="0" applyBorder="1"/>
    <xf numFmtId="0" fontId="0" fillId="0" borderId="26" xfId="0" applyBorder="1"/>
    <xf numFmtId="0" fontId="0" fillId="0" borderId="0" xfId="0" applyAlignment="1">
      <alignment horizontal="center" wrapText="1"/>
    </xf>
    <xf numFmtId="0" fontId="70" fillId="29" borderId="24" xfId="0" applyFont="1" applyFill="1" applyBorder="1" applyAlignment="1">
      <alignment horizontal="left" vertical="center"/>
    </xf>
    <xf numFmtId="0" fontId="56" fillId="32" borderId="6" xfId="0" applyFont="1" applyFill="1" applyBorder="1" applyAlignment="1">
      <alignment horizontal="center" vertical="center"/>
    </xf>
    <xf numFmtId="0" fontId="56" fillId="32" borderId="7" xfId="0" applyFont="1" applyFill="1" applyBorder="1" applyAlignment="1">
      <alignment horizontal="center" vertical="center"/>
    </xf>
    <xf numFmtId="0" fontId="56" fillId="32" borderId="62" xfId="0" applyFont="1" applyFill="1" applyBorder="1" applyAlignment="1">
      <alignment horizontal="center" vertical="center"/>
    </xf>
    <xf numFmtId="0" fontId="56" fillId="32" borderId="8" xfId="0" applyFont="1" applyFill="1" applyBorder="1" applyAlignment="1">
      <alignment horizontal="left" vertical="center" wrapText="1"/>
    </xf>
    <xf numFmtId="0" fontId="0" fillId="0" borderId="66" xfId="0" applyBorder="1" applyAlignment="1">
      <alignment vertical="center"/>
    </xf>
    <xf numFmtId="0" fontId="0" fillId="0" borderId="65" xfId="0" applyBorder="1" applyAlignment="1">
      <alignment vertical="center"/>
    </xf>
    <xf numFmtId="0" fontId="0" fillId="0" borderId="18" xfId="0" applyBorder="1"/>
    <xf numFmtId="0" fontId="0" fillId="0" borderId="22" xfId="0" applyBorder="1"/>
    <xf numFmtId="0" fontId="70" fillId="36" borderId="1" xfId="0" applyFont="1" applyFill="1" applyBorder="1" applyAlignment="1">
      <alignment vertical="center"/>
    </xf>
    <xf numFmtId="0" fontId="70" fillId="36" borderId="2" xfId="0" applyFont="1" applyFill="1" applyBorder="1" applyAlignment="1">
      <alignment vertical="center"/>
    </xf>
    <xf numFmtId="0" fontId="70" fillId="36" borderId="3" xfId="0" applyFont="1" applyFill="1" applyBorder="1" applyAlignment="1">
      <alignment vertical="center"/>
    </xf>
    <xf numFmtId="0" fontId="78" fillId="29" borderId="24" xfId="0" applyFont="1" applyFill="1" applyBorder="1" applyAlignment="1">
      <alignment vertical="center"/>
    </xf>
    <xf numFmtId="0" fontId="79" fillId="29" borderId="0" xfId="0" applyFont="1" applyFill="1" applyAlignment="1">
      <alignment horizontal="right" vertical="center"/>
    </xf>
    <xf numFmtId="0" fontId="80" fillId="36" borderId="1" xfId="0" applyFont="1" applyFill="1" applyBorder="1" applyAlignment="1">
      <alignment vertical="center"/>
    </xf>
    <xf numFmtId="49" fontId="81" fillId="36" borderId="88" xfId="0" applyNumberFormat="1" applyFont="1" applyFill="1" applyBorder="1" applyAlignment="1">
      <alignment horizontal="center" vertical="center" textRotation="255" wrapText="1"/>
    </xf>
    <xf numFmtId="0" fontId="82" fillId="32" borderId="1" xfId="0" applyFont="1" applyFill="1" applyBorder="1" applyAlignment="1">
      <alignment horizontal="left" vertical="center"/>
    </xf>
    <xf numFmtId="0" fontId="78" fillId="32" borderId="1" xfId="0" applyFont="1" applyFill="1" applyBorder="1" applyAlignment="1">
      <alignment horizontal="center" vertical="center"/>
    </xf>
    <xf numFmtId="0" fontId="78" fillId="32" borderId="2" xfId="0" applyFont="1" applyFill="1" applyBorder="1" applyAlignment="1">
      <alignment horizontal="center" vertical="center"/>
    </xf>
    <xf numFmtId="0" fontId="78" fillId="32" borderId="3" xfId="0" applyFont="1" applyFill="1" applyBorder="1" applyAlignment="1">
      <alignment horizontal="center" vertical="center"/>
    </xf>
    <xf numFmtId="0" fontId="78" fillId="29" borderId="0" xfId="0" applyFont="1" applyFill="1" applyAlignment="1">
      <alignment vertical="center"/>
    </xf>
    <xf numFmtId="0" fontId="83" fillId="29" borderId="31" xfId="0" applyFont="1" applyFill="1" applyBorder="1" applyAlignment="1">
      <alignment vertical="center"/>
    </xf>
    <xf numFmtId="0" fontId="78" fillId="29" borderId="12" xfId="0" applyFont="1" applyFill="1" applyBorder="1" applyAlignment="1">
      <alignment horizontal="center" vertical="center"/>
    </xf>
    <xf numFmtId="0" fontId="78" fillId="29" borderId="13" xfId="0" applyFont="1" applyFill="1" applyBorder="1" applyAlignment="1">
      <alignment horizontal="center" vertical="center"/>
    </xf>
    <xf numFmtId="0" fontId="0" fillId="29" borderId="13" xfId="0" applyFill="1" applyBorder="1" applyAlignment="1">
      <alignment horizontal="center" vertical="top"/>
    </xf>
    <xf numFmtId="0" fontId="78" fillId="38" borderId="12" xfId="0" applyFont="1" applyFill="1" applyBorder="1" applyAlignment="1">
      <alignment horizontal="center" vertical="center"/>
    </xf>
    <xf numFmtId="0" fontId="78" fillId="38" borderId="13" xfId="0" applyFont="1" applyFill="1" applyBorder="1" applyAlignment="1">
      <alignment horizontal="center" vertical="center"/>
    </xf>
    <xf numFmtId="0" fontId="0" fillId="38" borderId="13" xfId="0" applyFill="1" applyBorder="1" applyAlignment="1">
      <alignment horizontal="center" vertical="top"/>
    </xf>
    <xf numFmtId="0" fontId="78" fillId="29" borderId="58" xfId="0" applyFont="1" applyFill="1"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0" fontId="83" fillId="29" borderId="34" xfId="0" applyFont="1" applyFill="1" applyBorder="1" applyAlignment="1">
      <alignment vertical="center"/>
    </xf>
    <xf numFmtId="0" fontId="78" fillId="29" borderId="16" xfId="0" applyFont="1" applyFill="1" applyBorder="1" applyAlignment="1">
      <alignment horizontal="center" vertical="center"/>
    </xf>
    <xf numFmtId="0" fontId="78" fillId="29" borderId="17" xfId="0" applyFont="1" applyFill="1" applyBorder="1" applyAlignment="1">
      <alignment horizontal="center" vertical="center"/>
    </xf>
    <xf numFmtId="0" fontId="0" fillId="29" borderId="17" xfId="0" applyFill="1" applyBorder="1" applyAlignment="1">
      <alignment horizontal="center" vertical="top"/>
    </xf>
    <xf numFmtId="0" fontId="78" fillId="38" borderId="16" xfId="0" applyFont="1" applyFill="1" applyBorder="1" applyAlignment="1">
      <alignment horizontal="center" vertical="center"/>
    </xf>
    <xf numFmtId="0" fontId="78" fillId="38" borderId="17" xfId="0" applyFont="1" applyFill="1" applyBorder="1" applyAlignment="1">
      <alignment horizontal="center" vertical="center"/>
    </xf>
    <xf numFmtId="0" fontId="0" fillId="38" borderId="17" xfId="0" applyFill="1" applyBorder="1" applyAlignment="1">
      <alignment horizontal="center" vertical="top"/>
    </xf>
    <xf numFmtId="0" fontId="78" fillId="29" borderId="54" xfId="0" applyFont="1" applyFill="1" applyBorder="1" applyAlignment="1">
      <alignment horizontal="center" vertical="center"/>
    </xf>
    <xf numFmtId="0" fontId="0" fillId="0" borderId="18" xfId="0" applyBorder="1" applyAlignment="1">
      <alignment horizontal="center"/>
    </xf>
    <xf numFmtId="0" fontId="0" fillId="29" borderId="16" xfId="0" applyFill="1" applyBorder="1" applyAlignment="1">
      <alignment horizontal="center" vertical="top"/>
    </xf>
    <xf numFmtId="0" fontId="0" fillId="38" borderId="16" xfId="0" applyFill="1" applyBorder="1" applyAlignment="1">
      <alignment horizontal="center" vertical="top"/>
    </xf>
    <xf numFmtId="0" fontId="78" fillId="38" borderId="20" xfId="0" applyFont="1" applyFill="1" applyBorder="1" applyAlignment="1">
      <alignment horizontal="center" vertical="center"/>
    </xf>
    <xf numFmtId="0" fontId="78" fillId="38" borderId="21" xfId="0" applyFont="1" applyFill="1" applyBorder="1" applyAlignment="1">
      <alignment horizontal="center" vertical="center"/>
    </xf>
    <xf numFmtId="0" fontId="78" fillId="32" borderId="36" xfId="0" applyFont="1" applyFill="1" applyBorder="1" applyAlignment="1">
      <alignment vertical="center"/>
    </xf>
    <xf numFmtId="0" fontId="78" fillId="32" borderId="20" xfId="0" applyFont="1" applyFill="1" applyBorder="1" applyAlignment="1">
      <alignment horizontal="center" vertical="center"/>
    </xf>
    <xf numFmtId="0" fontId="78" fillId="29" borderId="0" xfId="0" applyFont="1" applyFill="1" applyAlignment="1">
      <alignment horizontal="right" vertical="center"/>
    </xf>
    <xf numFmtId="0" fontId="80" fillId="0" borderId="24" xfId="0" applyFont="1" applyBorder="1" applyAlignment="1">
      <alignment horizontal="left" vertical="center"/>
    </xf>
    <xf numFmtId="0" fontId="84" fillId="0" borderId="0" xfId="0" applyFont="1" applyAlignment="1">
      <alignment vertical="center" wrapText="1"/>
    </xf>
    <xf numFmtId="0" fontId="76" fillId="36" borderId="1" xfId="0" applyFont="1" applyFill="1" applyBorder="1" applyAlignment="1">
      <alignment horizontal="left" vertical="center"/>
    </xf>
    <xf numFmtId="0" fontId="85" fillId="36" borderId="2" xfId="0" applyFont="1" applyFill="1" applyBorder="1" applyAlignment="1">
      <alignment vertical="center" wrapText="1"/>
    </xf>
    <xf numFmtId="0" fontId="85" fillId="36" borderId="3" xfId="0" applyFont="1" applyFill="1" applyBorder="1" applyAlignment="1">
      <alignment vertical="center" wrapText="1"/>
    </xf>
    <xf numFmtId="0" fontId="85" fillId="0" borderId="0" xfId="0" applyFont="1" applyAlignment="1">
      <alignment vertical="center" wrapText="1"/>
    </xf>
    <xf numFmtId="0" fontId="78" fillId="36" borderId="81" xfId="0" applyFont="1" applyFill="1" applyBorder="1" applyAlignment="1">
      <alignment horizontal="center" vertical="center"/>
    </xf>
    <xf numFmtId="0" fontId="78" fillId="36" borderId="78" xfId="0" applyFont="1" applyFill="1" applyBorder="1" applyAlignment="1">
      <alignment horizontal="center" vertical="center"/>
    </xf>
    <xf numFmtId="0" fontId="78" fillId="36" borderId="87" xfId="0" applyFont="1" applyFill="1" applyBorder="1" applyAlignment="1">
      <alignment horizontal="center" vertical="center"/>
    </xf>
    <xf numFmtId="0" fontId="78" fillId="36" borderId="6" xfId="0" applyFont="1" applyFill="1" applyBorder="1" applyAlignment="1">
      <alignment horizontal="center" vertical="center"/>
    </xf>
    <xf numFmtId="0" fontId="78" fillId="36" borderId="7" xfId="0" applyFont="1" applyFill="1" applyBorder="1" applyAlignment="1">
      <alignment horizontal="center" vertical="center"/>
    </xf>
    <xf numFmtId="0" fontId="78" fillId="36" borderId="8" xfId="0" applyFont="1" applyFill="1" applyBorder="1" applyAlignment="1">
      <alignment horizontal="center" vertical="center"/>
    </xf>
    <xf numFmtId="0" fontId="78" fillId="36" borderId="55" xfId="0" applyFont="1" applyFill="1" applyBorder="1" applyAlignment="1">
      <alignment vertical="center"/>
    </xf>
    <xf numFmtId="0" fontId="0" fillId="29" borderId="64" xfId="0" applyFill="1" applyBorder="1" applyAlignment="1">
      <alignment vertical="top"/>
    </xf>
    <xf numFmtId="0" fontId="0" fillId="29" borderId="65" xfId="0" applyFill="1" applyBorder="1" applyAlignment="1">
      <alignment vertical="top"/>
    </xf>
    <xf numFmtId="0" fontId="73" fillId="29" borderId="65" xfId="0" applyFont="1" applyFill="1" applyBorder="1" applyAlignment="1">
      <alignment horizontal="center" vertical="center"/>
    </xf>
    <xf numFmtId="0" fontId="0" fillId="29" borderId="70" xfId="0" applyFill="1" applyBorder="1" applyAlignment="1">
      <alignment vertical="top"/>
    </xf>
    <xf numFmtId="0" fontId="73" fillId="29" borderId="66" xfId="0" applyFont="1" applyFill="1" applyBorder="1" applyAlignment="1">
      <alignment horizontal="center" vertical="center"/>
    </xf>
    <xf numFmtId="0" fontId="73" fillId="29" borderId="67" xfId="0" applyFont="1" applyFill="1" applyBorder="1" applyAlignment="1">
      <alignment horizontal="center" vertical="center"/>
    </xf>
    <xf numFmtId="0" fontId="0" fillId="29" borderId="54" xfId="0" applyFill="1" applyBorder="1" applyAlignment="1">
      <alignment vertical="top"/>
    </xf>
    <xf numFmtId="0" fontId="0" fillId="29" borderId="17" xfId="0" applyFill="1" applyBorder="1" applyAlignment="1">
      <alignment vertical="top"/>
    </xf>
    <xf numFmtId="0" fontId="73" fillId="29" borderId="17" xfId="0" applyFont="1" applyFill="1" applyBorder="1" applyAlignment="1">
      <alignment horizontal="center" vertical="center"/>
    </xf>
    <xf numFmtId="0" fontId="0" fillId="29" borderId="19" xfId="0" applyFill="1" applyBorder="1" applyAlignment="1">
      <alignment vertical="top"/>
    </xf>
    <xf numFmtId="0" fontId="73" fillId="29" borderId="16" xfId="0" applyFont="1" applyFill="1" applyBorder="1" applyAlignment="1">
      <alignment horizontal="center" vertical="center"/>
    </xf>
    <xf numFmtId="0" fontId="73" fillId="29" borderId="18" xfId="0" applyFont="1" applyFill="1" applyBorder="1" applyAlignment="1">
      <alignment horizontal="center" vertical="center"/>
    </xf>
    <xf numFmtId="0" fontId="73" fillId="29" borderId="19" xfId="0" applyFont="1" applyFill="1" applyBorder="1" applyAlignment="1">
      <alignment horizontal="center" vertical="center"/>
    </xf>
    <xf numFmtId="0" fontId="0" fillId="29" borderId="16" xfId="0" applyFill="1" applyBorder="1" applyAlignment="1">
      <alignment horizontal="center" vertical="center"/>
    </xf>
    <xf numFmtId="0" fontId="0" fillId="29" borderId="17" xfId="0" applyFill="1" applyBorder="1" applyAlignment="1">
      <alignment horizontal="center" vertical="center"/>
    </xf>
    <xf numFmtId="0" fontId="0" fillId="29" borderId="18" xfId="0" applyFill="1" applyBorder="1" applyAlignment="1">
      <alignment horizontal="center" vertical="center"/>
    </xf>
    <xf numFmtId="0" fontId="73" fillId="29" borderId="72" xfId="0" applyFont="1" applyFill="1" applyBorder="1" applyAlignment="1">
      <alignment horizontal="right" vertical="center"/>
    </xf>
    <xf numFmtId="0" fontId="73" fillId="29" borderId="68" xfId="0" applyFont="1" applyFill="1" applyBorder="1" applyAlignment="1">
      <alignment horizontal="right" vertical="center"/>
    </xf>
    <xf numFmtId="0" fontId="73" fillId="29" borderId="71" xfId="0" applyFont="1" applyFill="1" applyBorder="1" applyAlignment="1">
      <alignment horizontal="right" vertical="center"/>
    </xf>
    <xf numFmtId="0" fontId="78" fillId="36" borderId="56" xfId="0" applyFont="1" applyFill="1" applyBorder="1" applyAlignment="1">
      <alignment horizontal="center" vertical="center" wrapText="1"/>
    </xf>
    <xf numFmtId="0" fontId="78" fillId="36" borderId="3" xfId="0" applyFont="1" applyFill="1" applyBorder="1" applyAlignment="1">
      <alignment horizontal="center" vertical="center" wrapText="1"/>
    </xf>
    <xf numFmtId="0" fontId="0" fillId="0" borderId="24" xfId="0" applyBorder="1" applyAlignment="1">
      <alignment horizontal="left" vertical="top"/>
    </xf>
    <xf numFmtId="0" fontId="73" fillId="0" borderId="17" xfId="0" applyFont="1" applyBorder="1" applyAlignment="1">
      <alignment horizontal="center" vertical="center" wrapText="1"/>
    </xf>
    <xf numFmtId="0" fontId="0" fillId="0" borderId="25" xfId="0" applyBorder="1" applyAlignment="1">
      <alignment horizontal="left" vertical="top" wrapText="1"/>
    </xf>
    <xf numFmtId="0" fontId="86" fillId="0" borderId="34" xfId="0" applyFont="1" applyBorder="1" applyAlignment="1">
      <alignment vertical="center" wrapText="1"/>
    </xf>
    <xf numFmtId="0" fontId="86" fillId="0" borderId="17" xfId="0" applyFont="1" applyBorder="1" applyAlignment="1">
      <alignment vertical="center" wrapText="1"/>
    </xf>
    <xf numFmtId="0" fontId="86" fillId="0" borderId="54" xfId="0" applyFont="1" applyBorder="1" applyAlignment="1">
      <alignment vertical="center" wrapText="1"/>
    </xf>
    <xf numFmtId="0" fontId="86" fillId="0" borderId="18" xfId="0" applyFont="1" applyBorder="1" applyAlignment="1">
      <alignment vertical="center" wrapText="1"/>
    </xf>
    <xf numFmtId="0" fontId="86" fillId="0" borderId="0" xfId="0" applyFont="1" applyAlignment="1">
      <alignment vertical="center" wrapText="1"/>
    </xf>
    <xf numFmtId="0" fontId="66" fillId="0" borderId="54" xfId="0" applyFont="1" applyBorder="1" applyAlignment="1">
      <alignment vertical="center" wrapText="1"/>
    </xf>
    <xf numFmtId="0" fontId="66" fillId="0" borderId="18" xfId="0" applyFont="1" applyBorder="1" applyAlignment="1">
      <alignment vertical="center" wrapText="1"/>
    </xf>
    <xf numFmtId="0" fontId="0" fillId="0" borderId="34" xfId="0" applyBorder="1"/>
    <xf numFmtId="0" fontId="0" fillId="0" borderId="54" xfId="0" applyBorder="1"/>
    <xf numFmtId="0" fontId="0" fillId="0" borderId="36" xfId="0" applyBorder="1"/>
    <xf numFmtId="0" fontId="0" fillId="0" borderId="60" xfId="0" applyBorder="1"/>
    <xf numFmtId="14" fontId="0" fillId="0" borderId="0" xfId="0" applyNumberFormat="1"/>
    <xf numFmtId="0" fontId="0" fillId="0" borderId="65" xfId="0" applyBorder="1" applyAlignment="1">
      <alignment horizontal="center"/>
    </xf>
    <xf numFmtId="0" fontId="56" fillId="31" borderId="56" xfId="0" applyFont="1" applyFill="1" applyBorder="1" applyAlignment="1">
      <alignment horizontal="center" vertical="center" wrapText="1"/>
    </xf>
    <xf numFmtId="0" fontId="56" fillId="31" borderId="3" xfId="0" applyFont="1" applyFill="1" applyBorder="1" applyAlignment="1">
      <alignment horizontal="center" vertical="center" wrapText="1"/>
    </xf>
    <xf numFmtId="0" fontId="56" fillId="33" borderId="56" xfId="0" applyFont="1" applyFill="1" applyBorder="1" applyAlignment="1">
      <alignment horizontal="center" vertical="center" wrapText="1"/>
    </xf>
    <xf numFmtId="0" fontId="56" fillId="40" borderId="3" xfId="0" applyFont="1" applyFill="1" applyBorder="1" applyAlignment="1">
      <alignment horizontal="center" vertical="center" wrapText="1"/>
    </xf>
    <xf numFmtId="0" fontId="56" fillId="40" borderId="1" xfId="0" applyFont="1" applyFill="1" applyBorder="1" applyAlignment="1">
      <alignment horizontal="center" vertical="center" wrapText="1"/>
    </xf>
    <xf numFmtId="0" fontId="89" fillId="0" borderId="0" xfId="0" applyFont="1"/>
    <xf numFmtId="0" fontId="90" fillId="0" borderId="0" xfId="0" applyFont="1" applyAlignment="1">
      <alignment vertical="center"/>
    </xf>
    <xf numFmtId="0" fontId="92" fillId="42" borderId="29" xfId="0" applyFont="1" applyFill="1" applyBorder="1" applyAlignment="1">
      <alignment horizontal="center" vertical="center" wrapText="1"/>
    </xf>
    <xf numFmtId="0" fontId="92" fillId="43" borderId="29" xfId="0" applyFont="1" applyFill="1" applyBorder="1" applyAlignment="1">
      <alignment horizontal="center" vertical="center" wrapText="1"/>
    </xf>
    <xf numFmtId="0" fontId="92" fillId="0" borderId="29" xfId="0" applyFont="1" applyBorder="1" applyAlignment="1">
      <alignment vertical="center" wrapText="1"/>
    </xf>
    <xf numFmtId="0" fontId="83" fillId="0" borderId="24" xfId="0" applyFont="1" applyBorder="1" applyAlignment="1">
      <alignment horizontal="left" vertical="center"/>
    </xf>
    <xf numFmtId="0" fontId="83" fillId="0" borderId="4" xfId="0" applyFont="1" applyBorder="1" applyAlignment="1">
      <alignment horizontal="left" vertical="center" wrapText="1"/>
    </xf>
    <xf numFmtId="0" fontId="78" fillId="32" borderId="41" xfId="0" applyFont="1" applyFill="1" applyBorder="1" applyAlignment="1">
      <alignment vertical="center"/>
    </xf>
    <xf numFmtId="0" fontId="78" fillId="32" borderId="41" xfId="0" applyFont="1" applyFill="1" applyBorder="1" applyAlignment="1">
      <alignment horizontal="right" vertical="center"/>
    </xf>
    <xf numFmtId="0" fontId="0" fillId="32" borderId="41" xfId="0" applyFill="1" applyBorder="1"/>
    <xf numFmtId="0" fontId="54" fillId="0" borderId="0" xfId="0" applyFont="1" applyAlignment="1">
      <alignment vertical="top" wrapText="1"/>
    </xf>
    <xf numFmtId="0" fontId="69" fillId="29" borderId="0" xfId="0" applyFont="1" applyFill="1" applyAlignment="1">
      <alignment wrapText="1"/>
    </xf>
    <xf numFmtId="0" fontId="0" fillId="0" borderId="0" xfId="0" applyAlignment="1">
      <alignment wrapText="1"/>
    </xf>
    <xf numFmtId="0" fontId="69" fillId="0" borderId="0" xfId="0" applyFont="1" applyAlignment="1">
      <alignment wrapText="1"/>
    </xf>
    <xf numFmtId="0" fontId="70" fillId="32" borderId="3" xfId="0" applyFont="1" applyFill="1" applyBorder="1" applyAlignment="1">
      <alignment horizontal="left" vertical="center"/>
    </xf>
    <xf numFmtId="0" fontId="57" fillId="32" borderId="59" xfId="0" applyFont="1" applyFill="1" applyBorder="1" applyAlignment="1">
      <alignment vertical="center" wrapText="1"/>
    </xf>
    <xf numFmtId="0" fontId="0" fillId="0" borderId="0" xfId="0" applyBorder="1" applyAlignment="1">
      <alignment horizontal="left"/>
    </xf>
    <xf numFmtId="0" fontId="80" fillId="0" borderId="27" xfId="0" applyFont="1" applyBorder="1" applyAlignment="1">
      <alignment horizontal="left" vertical="center"/>
    </xf>
    <xf numFmtId="0" fontId="56" fillId="0" borderId="0" xfId="0" applyFont="1" applyBorder="1" applyAlignment="1">
      <alignment vertical="center" wrapText="1"/>
    </xf>
    <xf numFmtId="0" fontId="83" fillId="29" borderId="75" xfId="0" applyFont="1" applyFill="1" applyBorder="1" applyAlignment="1">
      <alignment vertical="center"/>
    </xf>
    <xf numFmtId="0" fontId="78" fillId="29" borderId="30" xfId="0" applyFont="1" applyFill="1" applyBorder="1" applyAlignment="1">
      <alignment horizontal="center" vertical="center"/>
    </xf>
    <xf numFmtId="0" fontId="78" fillId="29" borderId="68" xfId="0" applyFont="1" applyFill="1" applyBorder="1" applyAlignment="1">
      <alignment horizontal="center" vertical="center"/>
    </xf>
    <xf numFmtId="0" fontId="78" fillId="38" borderId="30" xfId="0" applyFont="1" applyFill="1" applyBorder="1" applyAlignment="1">
      <alignment horizontal="center" vertical="center"/>
    </xf>
    <xf numFmtId="0" fontId="78" fillId="38" borderId="68" xfId="0" applyFont="1" applyFill="1" applyBorder="1" applyAlignment="1">
      <alignment horizontal="center" vertical="center"/>
    </xf>
    <xf numFmtId="0" fontId="78" fillId="29" borderId="72" xfId="0" applyFont="1" applyFill="1" applyBorder="1" applyAlignment="1">
      <alignment horizontal="center" vertical="center"/>
    </xf>
    <xf numFmtId="0" fontId="0" fillId="0" borderId="68" xfId="0" applyBorder="1" applyAlignment="1">
      <alignment horizontal="center"/>
    </xf>
    <xf numFmtId="0" fontId="0" fillId="0" borderId="89" xfId="0" applyBorder="1" applyAlignment="1">
      <alignment horizontal="center"/>
    </xf>
    <xf numFmtId="0" fontId="83" fillId="29" borderId="0" xfId="0" applyFont="1" applyFill="1" applyBorder="1" applyAlignment="1">
      <alignment vertical="center"/>
    </xf>
    <xf numFmtId="0" fontId="78" fillId="29" borderId="0" xfId="0" applyFont="1" applyFill="1" applyBorder="1" applyAlignment="1">
      <alignment horizontal="center" vertical="center"/>
    </xf>
    <xf numFmtId="0" fontId="78" fillId="38" borderId="0" xfId="0" applyFont="1" applyFill="1" applyBorder="1" applyAlignment="1">
      <alignment horizontal="center" vertical="center"/>
    </xf>
    <xf numFmtId="0" fontId="0" fillId="0" borderId="0" xfId="0" applyBorder="1" applyAlignment="1">
      <alignment horizontal="center"/>
    </xf>
    <xf numFmtId="0" fontId="83" fillId="29" borderId="34" xfId="0" applyFont="1" applyFill="1" applyBorder="1" applyAlignment="1">
      <alignment horizontal="left" vertical="center" wrapText="1"/>
    </xf>
    <xf numFmtId="0" fontId="83" fillId="29" borderId="80" xfId="0" applyFont="1" applyFill="1" applyBorder="1" applyAlignment="1">
      <alignment vertical="center"/>
    </xf>
    <xf numFmtId="0" fontId="78" fillId="29" borderId="66" xfId="0" applyFont="1" applyFill="1" applyBorder="1" applyAlignment="1">
      <alignment horizontal="center" vertical="center"/>
    </xf>
    <xf numFmtId="0" fontId="0" fillId="29" borderId="65" xfId="0" applyFill="1" applyBorder="1" applyAlignment="1">
      <alignment horizontal="center" vertical="top"/>
    </xf>
    <xf numFmtId="0" fontId="78" fillId="29" borderId="65" xfId="0" applyFont="1" applyFill="1" applyBorder="1" applyAlignment="1">
      <alignment horizontal="center" vertical="center"/>
    </xf>
    <xf numFmtId="0" fontId="78" fillId="38" borderId="66" xfId="0" applyFont="1" applyFill="1" applyBorder="1" applyAlignment="1">
      <alignment horizontal="center" vertical="center"/>
    </xf>
    <xf numFmtId="0" fontId="0" fillId="38" borderId="65" xfId="0" applyFill="1" applyBorder="1" applyAlignment="1">
      <alignment horizontal="center" vertical="top"/>
    </xf>
    <xf numFmtId="0" fontId="78" fillId="38" borderId="65" xfId="0" applyFont="1" applyFill="1" applyBorder="1" applyAlignment="1">
      <alignment horizontal="center" vertical="center"/>
    </xf>
    <xf numFmtId="0" fontId="78" fillId="29" borderId="64" xfId="0" applyFont="1" applyFill="1" applyBorder="1" applyAlignment="1">
      <alignment horizontal="center" vertical="center"/>
    </xf>
    <xf numFmtId="0" fontId="0" fillId="0" borderId="67" xfId="0" applyBorder="1" applyAlignment="1">
      <alignment horizontal="center"/>
    </xf>
    <xf numFmtId="0" fontId="78" fillId="36" borderId="2" xfId="0" applyFont="1" applyFill="1" applyBorder="1" applyAlignment="1">
      <alignment horizontal="center" vertical="center"/>
    </xf>
    <xf numFmtId="0" fontId="0" fillId="36" borderId="2" xfId="0" applyFill="1" applyBorder="1" applyAlignment="1">
      <alignment horizontal="center"/>
    </xf>
    <xf numFmtId="0" fontId="0" fillId="36" borderId="3" xfId="0" applyFill="1" applyBorder="1" applyAlignment="1">
      <alignment horizontal="center"/>
    </xf>
    <xf numFmtId="0" fontId="78" fillId="39" borderId="6" xfId="0" applyFont="1" applyFill="1" applyBorder="1" applyAlignment="1">
      <alignment horizontal="center" vertical="center"/>
    </xf>
    <xf numFmtId="0" fontId="78" fillId="39" borderId="56" xfId="0" applyFont="1" applyFill="1" applyBorder="1" applyAlignment="1">
      <alignment horizontal="center" vertical="center"/>
    </xf>
    <xf numFmtId="0" fontId="78" fillId="36" borderId="63" xfId="0" applyFont="1" applyFill="1" applyBorder="1" applyAlignment="1">
      <alignment vertical="center"/>
    </xf>
    <xf numFmtId="0" fontId="78" fillId="36" borderId="56" xfId="0" applyFont="1" applyFill="1" applyBorder="1" applyAlignment="1">
      <alignment vertical="center"/>
    </xf>
    <xf numFmtId="0" fontId="78" fillId="36" borderId="69" xfId="0" applyFont="1" applyFill="1" applyBorder="1" applyAlignment="1">
      <alignment vertical="center" wrapText="1"/>
    </xf>
    <xf numFmtId="0" fontId="73" fillId="29" borderId="30" xfId="0" applyFont="1" applyFill="1" applyBorder="1" applyAlignment="1">
      <alignment horizontal="center" vertical="center"/>
    </xf>
    <xf numFmtId="0" fontId="73" fillId="29" borderId="68" xfId="0" applyFont="1" applyFill="1" applyBorder="1" applyAlignment="1">
      <alignment horizontal="center" vertical="center"/>
    </xf>
    <xf numFmtId="0" fontId="73" fillId="29" borderId="89" xfId="0" applyFont="1" applyFill="1" applyBorder="1" applyAlignment="1">
      <alignment horizontal="center" vertical="center"/>
    </xf>
    <xf numFmtId="0" fontId="78" fillId="32" borderId="6" xfId="0" applyFont="1" applyFill="1" applyBorder="1" applyAlignment="1">
      <alignment horizontal="center" vertical="center"/>
    </xf>
    <xf numFmtId="0" fontId="78" fillId="32" borderId="56" xfId="0" applyFont="1" applyFill="1" applyBorder="1" applyAlignment="1">
      <alignment horizontal="center" vertical="center"/>
    </xf>
    <xf numFmtId="0" fontId="80" fillId="36" borderId="56" xfId="0" applyFont="1" applyFill="1" applyBorder="1" applyAlignment="1">
      <alignment horizontal="left" vertical="center"/>
    </xf>
    <xf numFmtId="0" fontId="94" fillId="29" borderId="0" xfId="0" applyFont="1" applyFill="1" applyBorder="1" applyAlignment="1">
      <alignment horizontal="center" vertical="center" textRotation="90" wrapText="1"/>
    </xf>
    <xf numFmtId="0" fontId="72" fillId="36" borderId="61" xfId="0" applyFont="1" applyFill="1" applyBorder="1" applyAlignment="1">
      <alignment vertical="center"/>
    </xf>
    <xf numFmtId="0" fontId="70" fillId="29" borderId="0" xfId="0" applyFont="1" applyFill="1" applyAlignment="1">
      <alignment wrapText="1"/>
    </xf>
    <xf numFmtId="0" fontId="71" fillId="0" borderId="0" xfId="0" applyFont="1" applyAlignment="1">
      <alignment wrapText="1"/>
    </xf>
    <xf numFmtId="0" fontId="69" fillId="29" borderId="0" xfId="0" applyFont="1" applyFill="1" applyBorder="1" applyAlignment="1">
      <alignment vertical="center" wrapText="1"/>
    </xf>
    <xf numFmtId="0" fontId="70" fillId="32" borderId="1" xfId="0" applyFont="1" applyFill="1" applyBorder="1" applyAlignment="1">
      <alignment vertical="center" wrapText="1"/>
    </xf>
    <xf numFmtId="0" fontId="0" fillId="0" borderId="0" xfId="0" applyBorder="1" applyAlignment="1">
      <alignment wrapText="1"/>
    </xf>
    <xf numFmtId="0" fontId="54" fillId="0" borderId="0" xfId="0" applyFont="1" applyAlignment="1">
      <alignment horizontal="left" vertical="top"/>
    </xf>
    <xf numFmtId="0" fontId="68" fillId="0" borderId="0" xfId="0" applyFont="1" applyAlignment="1">
      <alignment horizontal="center" vertical="center"/>
    </xf>
    <xf numFmtId="0" fontId="0" fillId="0" borderId="0" xfId="0" applyAlignment="1"/>
    <xf numFmtId="0" fontId="74" fillId="33" borderId="17" xfId="0" applyFont="1" applyFill="1" applyBorder="1" applyAlignment="1">
      <alignment horizontal="left" vertical="center"/>
    </xf>
    <xf numFmtId="0" fontId="66" fillId="0" borderId="17" xfId="0" applyFont="1" applyBorder="1" applyAlignment="1">
      <alignment horizontal="left" vertical="center"/>
    </xf>
    <xf numFmtId="0" fontId="69" fillId="0" borderId="0" xfId="0" applyFont="1" applyAlignment="1"/>
    <xf numFmtId="0" fontId="0" fillId="29" borderId="0" xfId="0" applyFill="1" applyAlignment="1"/>
    <xf numFmtId="0" fontId="70" fillId="29" borderId="0" xfId="0" applyFont="1" applyFill="1" applyBorder="1" applyAlignment="1">
      <alignment wrapText="1"/>
    </xf>
    <xf numFmtId="0" fontId="69" fillId="29" borderId="0" xfId="0" applyFont="1" applyFill="1" applyBorder="1" applyAlignment="1">
      <alignment horizontal="left"/>
    </xf>
    <xf numFmtId="0" fontId="70" fillId="39" borderId="1" xfId="0" applyFont="1" applyFill="1" applyBorder="1" applyAlignment="1">
      <alignment wrapText="1"/>
    </xf>
    <xf numFmtId="0" fontId="69" fillId="39" borderId="3" xfId="0" applyFont="1" applyFill="1" applyBorder="1" applyAlignment="1">
      <alignment horizontal="left"/>
    </xf>
    <xf numFmtId="0" fontId="73" fillId="0" borderId="0" xfId="0" applyFont="1" applyFill="1" applyBorder="1" applyAlignment="1">
      <alignment horizontal="left" vertical="center" wrapText="1"/>
    </xf>
    <xf numFmtId="0" fontId="73" fillId="0" borderId="0" xfId="0" applyFont="1" applyFill="1" applyBorder="1" applyAlignment="1">
      <alignment vertical="center"/>
    </xf>
    <xf numFmtId="0" fontId="69" fillId="0" borderId="0" xfId="0" applyFont="1" applyFill="1" applyBorder="1" applyAlignment="1">
      <alignment horizontal="left" vertical="center" wrapText="1"/>
    </xf>
    <xf numFmtId="0" fontId="0" fillId="0" borderId="12" xfId="0" applyBorder="1" applyAlignment="1">
      <alignment wrapText="1"/>
    </xf>
    <xf numFmtId="0" fontId="0" fillId="0" borderId="14" xfId="0" applyBorder="1" applyAlignment="1">
      <alignment horizontal="left"/>
    </xf>
    <xf numFmtId="0" fontId="0" fillId="0" borderId="16" xfId="0" applyBorder="1" applyAlignment="1">
      <alignment wrapText="1"/>
    </xf>
    <xf numFmtId="0" fontId="0" fillId="0" borderId="18" xfId="0" applyBorder="1" applyAlignment="1">
      <alignment horizontal="left"/>
    </xf>
    <xf numFmtId="0" fontId="0" fillId="0" borderId="20" xfId="0" applyBorder="1" applyAlignment="1">
      <alignment wrapText="1"/>
    </xf>
    <xf numFmtId="0" fontId="0" fillId="0" borderId="22" xfId="0" applyBorder="1" applyAlignment="1">
      <alignment horizontal="left"/>
    </xf>
    <xf numFmtId="0" fontId="56" fillId="0" borderId="56" xfId="0" applyFont="1" applyBorder="1"/>
    <xf numFmtId="0" fontId="87" fillId="0" borderId="56" xfId="0" applyFont="1" applyBorder="1"/>
    <xf numFmtId="0" fontId="83" fillId="0" borderId="56" xfId="0" applyFont="1" applyBorder="1" applyAlignment="1">
      <alignment vertical="center"/>
    </xf>
    <xf numFmtId="0" fontId="76" fillId="0" borderId="56" xfId="0" applyFont="1" applyBorder="1" applyAlignment="1">
      <alignment horizontal="left" vertical="center" wrapText="1"/>
    </xf>
    <xf numFmtId="0" fontId="83" fillId="0" borderId="12" xfId="0" applyFont="1" applyBorder="1" applyAlignment="1">
      <alignment vertical="center"/>
    </xf>
    <xf numFmtId="0" fontId="67" fillId="0" borderId="14" xfId="110" applyFill="1" applyBorder="1" applyAlignment="1">
      <alignment wrapText="1"/>
    </xf>
    <xf numFmtId="0" fontId="83" fillId="0" borderId="16" xfId="0" applyFont="1" applyBorder="1"/>
    <xf numFmtId="0" fontId="83" fillId="0" borderId="16" xfId="0" applyFont="1" applyBorder="1" applyAlignment="1">
      <alignment horizontal="left" vertical="top" wrapText="1"/>
    </xf>
    <xf numFmtId="0" fontId="0" fillId="0" borderId="18" xfId="0" applyBorder="1" applyAlignment="1">
      <alignment horizontal="left" vertical="top" wrapText="1"/>
    </xf>
    <xf numFmtId="0" fontId="83" fillId="0" borderId="16" xfId="0" applyFont="1" applyBorder="1" applyAlignment="1">
      <alignment horizontal="left" wrapText="1"/>
    </xf>
    <xf numFmtId="0" fontId="83" fillId="0" borderId="20" xfId="0" applyFont="1" applyBorder="1" applyAlignment="1">
      <alignment horizontal="left" wrapText="1"/>
    </xf>
    <xf numFmtId="0" fontId="0" fillId="0" borderId="22" xfId="0" applyBorder="1" applyAlignment="1">
      <alignment horizontal="left" vertical="top" wrapText="1"/>
    </xf>
    <xf numFmtId="0" fontId="70" fillId="33" borderId="1" xfId="0" applyFont="1" applyFill="1" applyBorder="1" applyAlignment="1">
      <alignment vertical="center" wrapText="1"/>
    </xf>
    <xf numFmtId="0" fontId="70" fillId="33" borderId="3" xfId="0" applyFont="1" applyFill="1" applyBorder="1" applyAlignment="1">
      <alignment vertical="center"/>
    </xf>
    <xf numFmtId="0" fontId="0" fillId="0" borderId="0" xfId="0" applyFill="1" applyBorder="1"/>
    <xf numFmtId="0" fontId="56" fillId="0" borderId="0" xfId="0" applyFont="1" applyFill="1" applyBorder="1" applyAlignment="1">
      <alignment horizontal="center"/>
    </xf>
    <xf numFmtId="0" fontId="0" fillId="0" borderId="0" xfId="0" applyFill="1" applyBorder="1" applyAlignment="1">
      <alignment horizontal="center"/>
    </xf>
    <xf numFmtId="0" fontId="96" fillId="0" borderId="0" xfId="0" applyFont="1" applyBorder="1" applyAlignment="1">
      <alignment vertical="center" wrapText="1"/>
    </xf>
    <xf numFmtId="0" fontId="95" fillId="0" borderId="0" xfId="0" applyFont="1" applyBorder="1" applyAlignment="1">
      <alignment vertical="center" wrapText="1"/>
    </xf>
    <xf numFmtId="0" fontId="67" fillId="0" borderId="40" xfId="110" applyFill="1" applyBorder="1"/>
    <xf numFmtId="0" fontId="56" fillId="0" borderId="55" xfId="0" applyFont="1" applyBorder="1" applyAlignment="1">
      <alignment horizontal="left"/>
    </xf>
    <xf numFmtId="0" fontId="56" fillId="0" borderId="38" xfId="0" applyFont="1" applyBorder="1" applyAlignment="1">
      <alignment horizontal="left"/>
    </xf>
    <xf numFmtId="0" fontId="47" fillId="0" borderId="0" xfId="1" applyFont="1" applyFill="1" applyBorder="1" applyAlignment="1">
      <alignment vertical="center" textRotation="90" wrapText="1"/>
    </xf>
    <xf numFmtId="0" fontId="56" fillId="0" borderId="57" xfId="0" applyFont="1" applyBorder="1" applyAlignment="1">
      <alignment vertical="center" wrapText="1"/>
    </xf>
    <xf numFmtId="0" fontId="56" fillId="0" borderId="61" xfId="0" applyFont="1" applyBorder="1" applyAlignment="1">
      <alignment vertical="center" wrapText="1"/>
    </xf>
    <xf numFmtId="0" fontId="56" fillId="0" borderId="59" xfId="0" applyFont="1" applyBorder="1" applyAlignment="1">
      <alignment horizontal="left" vertical="center" wrapText="1"/>
    </xf>
    <xf numFmtId="0" fontId="56" fillId="0" borderId="57" xfId="0" applyFont="1" applyBorder="1" applyAlignment="1">
      <alignment horizontal="left" vertical="center" wrapText="1"/>
    </xf>
    <xf numFmtId="0" fontId="56" fillId="0" borderId="59" xfId="0" applyFont="1" applyBorder="1" applyAlignment="1">
      <alignment vertical="center" wrapText="1"/>
    </xf>
    <xf numFmtId="0" fontId="56" fillId="0" borderId="32" xfId="0" applyFont="1" applyBorder="1" applyAlignment="1">
      <alignment horizontal="left" vertical="center" wrapText="1"/>
    </xf>
    <xf numFmtId="0" fontId="56" fillId="0" borderId="35" xfId="0" applyFont="1" applyBorder="1" applyAlignment="1">
      <alignment wrapText="1"/>
    </xf>
    <xf numFmtId="0" fontId="56" fillId="0" borderId="35" xfId="0" applyFont="1" applyBorder="1" applyAlignment="1">
      <alignment horizontal="left" vertical="center" wrapText="1"/>
    </xf>
    <xf numFmtId="0" fontId="56" fillId="0" borderId="37" xfId="0" applyFont="1" applyBorder="1" applyAlignment="1">
      <alignment horizontal="left" wrapText="1"/>
    </xf>
    <xf numFmtId="0" fontId="0" fillId="0" borderId="55" xfId="0" applyFont="1" applyBorder="1" applyAlignment="1">
      <alignment vertical="center" wrapText="1"/>
    </xf>
    <xf numFmtId="0" fontId="67" fillId="0" borderId="42" xfId="110" applyFill="1" applyBorder="1"/>
    <xf numFmtId="0" fontId="80" fillId="0" borderId="0" xfId="0" applyFont="1" applyAlignment="1">
      <alignment vertical="center"/>
    </xf>
    <xf numFmtId="0" fontId="83" fillId="0" borderId="0" xfId="0" applyFont="1" applyFill="1" applyAlignment="1">
      <alignment vertical="center" wrapText="1"/>
    </xf>
    <xf numFmtId="0" fontId="83" fillId="0" borderId="1" xfId="0" applyFont="1" applyFill="1" applyBorder="1" applyAlignment="1">
      <alignment vertical="center" wrapText="1"/>
    </xf>
    <xf numFmtId="0" fontId="69" fillId="29" borderId="0" xfId="0" applyFont="1" applyFill="1" applyBorder="1" applyAlignment="1">
      <alignment vertical="center"/>
    </xf>
    <xf numFmtId="0" fontId="56" fillId="0" borderId="43" xfId="0" applyFont="1" applyBorder="1" applyAlignment="1">
      <alignment wrapText="1"/>
    </xf>
    <xf numFmtId="0" fontId="66" fillId="0" borderId="0" xfId="0" applyFont="1" applyBorder="1" applyAlignment="1">
      <alignment horizontal="left" vertical="center"/>
    </xf>
    <xf numFmtId="0" fontId="56" fillId="0" borderId="61" xfId="0" applyFont="1" applyBorder="1" applyAlignment="1">
      <alignment horizontal="left" vertical="center" wrapText="1"/>
    </xf>
    <xf numFmtId="0" fontId="56" fillId="0" borderId="56" xfId="0" applyFont="1" applyBorder="1" applyAlignment="1">
      <alignment vertical="center" wrapText="1"/>
    </xf>
    <xf numFmtId="0" fontId="20" fillId="32" borderId="61" xfId="0" applyFont="1" applyFill="1" applyBorder="1" applyAlignment="1">
      <alignment horizontal="center" vertical="center" textRotation="90" wrapText="1"/>
    </xf>
    <xf numFmtId="1" fontId="50" fillId="27" borderId="61" xfId="0" applyNumberFormat="1" applyFont="1" applyFill="1" applyBorder="1" applyAlignment="1">
      <alignment horizontal="center" vertical="center" wrapText="1"/>
    </xf>
    <xf numFmtId="0" fontId="78" fillId="36" borderId="23" xfId="0" applyFont="1" applyFill="1" applyBorder="1" applyAlignment="1">
      <alignment horizontal="center" vertical="center" wrapText="1"/>
    </xf>
    <xf numFmtId="0" fontId="99" fillId="29" borderId="3" xfId="0" applyFont="1" applyFill="1" applyBorder="1" applyAlignment="1">
      <alignment horizontal="left" wrapText="1"/>
    </xf>
    <xf numFmtId="0" fontId="0" fillId="0" borderId="38" xfId="0" applyFont="1" applyBorder="1" applyAlignment="1">
      <alignment vertical="center" wrapText="1"/>
    </xf>
    <xf numFmtId="0" fontId="0" fillId="0" borderId="33" xfId="0" applyFont="1" applyBorder="1" applyAlignment="1">
      <alignment vertical="center" wrapText="1"/>
    </xf>
    <xf numFmtId="0" fontId="56" fillId="0" borderId="34" xfId="0" applyFont="1" applyBorder="1" applyAlignment="1">
      <alignment wrapText="1"/>
    </xf>
    <xf numFmtId="49" fontId="81" fillId="36" borderId="88" xfId="0" applyNumberFormat="1" applyFont="1" applyFill="1" applyBorder="1" applyAlignment="1">
      <alignment horizontal="center" vertical="center" textRotation="255"/>
    </xf>
    <xf numFmtId="0" fontId="56" fillId="0" borderId="4" xfId="0" applyFont="1" applyBorder="1" applyAlignment="1">
      <alignment vertical="center"/>
    </xf>
    <xf numFmtId="0" fontId="0" fillId="0" borderId="27" xfId="0" applyBorder="1" applyAlignment="1">
      <alignment vertical="center"/>
    </xf>
    <xf numFmtId="0" fontId="70" fillId="33" borderId="59" xfId="0" applyFont="1" applyFill="1" applyBorder="1" applyAlignment="1">
      <alignment horizontal="left" vertical="center" wrapText="1"/>
    </xf>
    <xf numFmtId="0" fontId="70" fillId="33" borderId="28" xfId="0" applyFont="1" applyFill="1" applyBorder="1" applyAlignment="1">
      <alignment horizontal="left" vertical="center" wrapText="1"/>
    </xf>
    <xf numFmtId="0" fontId="70" fillId="0" borderId="0" xfId="0" applyFont="1" applyFill="1" applyBorder="1" applyAlignment="1">
      <alignment vertical="center"/>
    </xf>
    <xf numFmtId="0" fontId="68" fillId="44" borderId="1" xfId="0" applyFont="1" applyFill="1" applyBorder="1" applyAlignment="1">
      <alignment vertical="center"/>
    </xf>
    <xf numFmtId="0" fontId="68" fillId="44" borderId="2" xfId="0" applyFont="1" applyFill="1" applyBorder="1" applyAlignment="1">
      <alignment vertical="center"/>
    </xf>
    <xf numFmtId="0" fontId="68" fillId="44" borderId="3" xfId="0" applyFont="1" applyFill="1" applyBorder="1" applyAlignment="1">
      <alignment horizontal="center" vertical="center"/>
    </xf>
    <xf numFmtId="0" fontId="99" fillId="29" borderId="1" xfId="0" applyFont="1" applyFill="1" applyBorder="1" applyAlignment="1"/>
    <xf numFmtId="0" fontId="99" fillId="29" borderId="3" xfId="0" applyFont="1" applyFill="1" applyBorder="1" applyAlignment="1"/>
    <xf numFmtId="0" fontId="2" fillId="0" borderId="0" xfId="0" applyFont="1"/>
    <xf numFmtId="0" fontId="2" fillId="3" borderId="0" xfId="0" applyFont="1" applyFill="1"/>
    <xf numFmtId="0" fontId="4" fillId="3" borderId="0" xfId="0" applyFont="1" applyFill="1"/>
    <xf numFmtId="0" fontId="1" fillId="3" borderId="0" xfId="0" applyFont="1" applyFill="1" applyAlignment="1">
      <alignment horizontal="left" vertical="center" wrapText="1"/>
    </xf>
    <xf numFmtId="0" fontId="45" fillId="33" borderId="56" xfId="0" applyFont="1" applyFill="1" applyBorder="1" applyAlignment="1">
      <alignment horizontal="center" vertical="center" wrapText="1"/>
    </xf>
    <xf numFmtId="0" fontId="58" fillId="33" borderId="56" xfId="0" applyFont="1" applyFill="1" applyBorder="1" applyAlignment="1">
      <alignment horizontal="center" vertical="center" wrapText="1"/>
    </xf>
    <xf numFmtId="0" fontId="58" fillId="33" borderId="57" xfId="0" applyFont="1" applyFill="1" applyBorder="1" applyAlignment="1">
      <alignment horizontal="center" vertical="center" wrapText="1"/>
    </xf>
    <xf numFmtId="0" fontId="58" fillId="33" borderId="4" xfId="0" applyFont="1" applyFill="1" applyBorder="1" applyAlignment="1">
      <alignment horizontal="center" vertical="center" wrapText="1"/>
    </xf>
    <xf numFmtId="0" fontId="45" fillId="33" borderId="9" xfId="0" applyFont="1" applyFill="1" applyBorder="1" applyAlignment="1">
      <alignment horizontal="center" vertical="center" wrapText="1"/>
    </xf>
    <xf numFmtId="0" fontId="45" fillId="33" borderId="10" xfId="0" applyFont="1" applyFill="1" applyBorder="1" applyAlignment="1">
      <alignment horizontal="center" vertical="center" wrapText="1"/>
    </xf>
    <xf numFmtId="0" fontId="45" fillId="33" borderId="11" xfId="0" applyFont="1" applyFill="1" applyBorder="1" applyAlignment="1">
      <alignment horizontal="center" vertical="center" wrapText="1"/>
    </xf>
    <xf numFmtId="0" fontId="58" fillId="33" borderId="56" xfId="0" applyFont="1" applyFill="1" applyBorder="1" applyAlignment="1">
      <alignment horizontal="left" vertical="center" wrapText="1"/>
    </xf>
    <xf numFmtId="0" fontId="46" fillId="0" borderId="0" xfId="0" applyFont="1"/>
    <xf numFmtId="0" fontId="46" fillId="3" borderId="0" xfId="0" applyFont="1" applyFill="1"/>
    <xf numFmtId="0" fontId="6" fillId="32" borderId="2" xfId="0" applyFont="1" applyFill="1" applyBorder="1" applyAlignment="1">
      <alignment horizontal="center" vertical="center" wrapText="1"/>
    </xf>
    <xf numFmtId="1" fontId="10" fillId="0" borderId="12" xfId="1" applyNumberFormat="1" applyFont="1" applyBorder="1" applyAlignment="1">
      <alignment horizontal="center" vertical="center" wrapText="1"/>
    </xf>
    <xf numFmtId="1" fontId="10" fillId="0" borderId="13" xfId="1" applyNumberFormat="1" applyFont="1" applyBorder="1" applyAlignment="1">
      <alignment horizontal="center" vertical="center" wrapText="1"/>
    </xf>
    <xf numFmtId="1" fontId="10" fillId="0" borderId="15" xfId="1" applyNumberFormat="1" applyFont="1" applyBorder="1" applyAlignment="1">
      <alignment horizontal="center" vertical="center" wrapText="1"/>
    </xf>
    <xf numFmtId="1" fontId="10" fillId="31" borderId="12" xfId="1" applyNumberFormat="1" applyFont="1" applyFill="1" applyBorder="1" applyAlignment="1" applyProtection="1">
      <alignment horizontal="center" vertical="center" wrapText="1"/>
      <protection locked="0"/>
    </xf>
    <xf numFmtId="1" fontId="10" fillId="31" borderId="13" xfId="0" applyNumberFormat="1" applyFont="1" applyFill="1" applyBorder="1" applyAlignment="1" applyProtection="1">
      <alignment horizontal="center" vertical="center" wrapText="1"/>
      <protection locked="0"/>
    </xf>
    <xf numFmtId="1" fontId="10" fillId="31" borderId="13" xfId="1" applyNumberFormat="1" applyFont="1" applyFill="1" applyBorder="1" applyAlignment="1" applyProtection="1">
      <alignment horizontal="center" vertical="center" wrapText="1"/>
      <protection locked="0"/>
    </xf>
    <xf numFmtId="1" fontId="10" fillId="31" borderId="14" xfId="1" applyNumberFormat="1" applyFont="1" applyFill="1" applyBorder="1" applyAlignment="1" applyProtection="1">
      <alignment horizontal="center" vertical="center" wrapText="1"/>
      <protection locked="0"/>
    </xf>
    <xf numFmtId="1" fontId="10" fillId="0" borderId="20" xfId="1" applyNumberFormat="1" applyFont="1" applyBorder="1" applyAlignment="1">
      <alignment horizontal="center" vertical="center" wrapText="1"/>
    </xf>
    <xf numFmtId="1" fontId="10" fillId="0" borderId="21" xfId="1" applyNumberFormat="1" applyFont="1" applyBorder="1" applyAlignment="1">
      <alignment horizontal="center" vertical="center" wrapText="1"/>
    </xf>
    <xf numFmtId="1" fontId="10" fillId="0" borderId="26" xfId="1" applyNumberFormat="1" applyFont="1" applyBorder="1" applyAlignment="1">
      <alignment horizontal="center" vertical="center" wrapText="1"/>
    </xf>
    <xf numFmtId="1" fontId="10" fillId="31" borderId="20" xfId="1" applyNumberFormat="1" applyFont="1" applyFill="1" applyBorder="1" applyAlignment="1" applyProtection="1">
      <alignment horizontal="center" vertical="center" wrapText="1"/>
      <protection locked="0"/>
    </xf>
    <xf numFmtId="1" fontId="10" fillId="31" borderId="21" xfId="0" applyNumberFormat="1" applyFont="1" applyFill="1" applyBorder="1" applyAlignment="1" applyProtection="1">
      <alignment horizontal="center" vertical="center" wrapText="1"/>
      <protection locked="0"/>
    </xf>
    <xf numFmtId="1" fontId="10" fillId="31" borderId="21" xfId="1" applyNumberFormat="1" applyFont="1" applyFill="1" applyBorder="1" applyAlignment="1" applyProtection="1">
      <alignment horizontal="center" vertical="center" wrapText="1"/>
      <protection locked="0"/>
    </xf>
    <xf numFmtId="1" fontId="10" fillId="31" borderId="22" xfId="1" applyNumberFormat="1" applyFont="1" applyFill="1" applyBorder="1" applyAlignment="1" applyProtection="1">
      <alignment horizontal="center" vertical="center" wrapText="1"/>
      <protection locked="0"/>
    </xf>
    <xf numFmtId="1" fontId="10" fillId="0" borderId="12" xfId="1" applyNumberFormat="1" applyFont="1" applyBorder="1" applyAlignment="1" applyProtection="1">
      <alignment horizontal="center" vertical="center" wrapText="1"/>
      <protection locked="0"/>
    </xf>
    <xf numFmtId="1" fontId="10" fillId="0" borderId="13" xfId="1" applyNumberFormat="1" applyFont="1" applyBorder="1" applyAlignment="1" applyProtection="1">
      <alignment horizontal="center" vertical="center" wrapText="1"/>
      <protection locked="0"/>
    </xf>
    <xf numFmtId="1" fontId="10" fillId="0" borderId="14" xfId="1" applyNumberFormat="1" applyFont="1" applyBorder="1" applyAlignment="1" applyProtection="1">
      <alignment horizontal="center" vertical="center" wrapText="1"/>
      <protection locked="0"/>
    </xf>
    <xf numFmtId="1" fontId="8" fillId="31" borderId="64" xfId="1" applyNumberFormat="1" applyFont="1" applyFill="1" applyBorder="1" applyAlignment="1">
      <alignment horizontal="center" vertical="center" wrapText="1"/>
    </xf>
    <xf numFmtId="1" fontId="8" fillId="31" borderId="65" xfId="1" applyNumberFormat="1" applyFont="1" applyFill="1" applyBorder="1" applyAlignment="1">
      <alignment horizontal="center" vertical="center" wrapText="1"/>
    </xf>
    <xf numFmtId="1" fontId="8" fillId="31" borderId="67" xfId="1" applyNumberFormat="1" applyFont="1" applyFill="1" applyBorder="1" applyAlignment="1">
      <alignment horizontal="center" vertical="center" wrapText="1"/>
    </xf>
    <xf numFmtId="1" fontId="10" fillId="0" borderId="20" xfId="1" applyNumberFormat="1" applyFont="1" applyBorder="1" applyAlignment="1" applyProtection="1">
      <alignment horizontal="center" vertical="center" wrapText="1"/>
      <protection locked="0"/>
    </xf>
    <xf numFmtId="1" fontId="10" fillId="0" borderId="21" xfId="1" applyNumberFormat="1" applyFont="1" applyBorder="1" applyAlignment="1" applyProtection="1">
      <alignment horizontal="center" vertical="center" wrapText="1"/>
      <protection locked="0"/>
    </xf>
    <xf numFmtId="1" fontId="10" fillId="0" borderId="22" xfId="1" applyNumberFormat="1" applyFont="1" applyBorder="1" applyAlignment="1" applyProtection="1">
      <alignment horizontal="center" vertical="center" wrapText="1"/>
      <protection locked="0"/>
    </xf>
    <xf numFmtId="1" fontId="8" fillId="31" borderId="72" xfId="1" applyNumberFormat="1" applyFont="1" applyFill="1" applyBorder="1" applyAlignment="1">
      <alignment horizontal="center" vertical="center" wrapText="1"/>
    </xf>
    <xf numFmtId="1" fontId="8" fillId="31" borderId="68" xfId="1" applyNumberFormat="1" applyFont="1" applyFill="1" applyBorder="1" applyAlignment="1">
      <alignment horizontal="center" vertical="center" wrapText="1"/>
    </xf>
    <xf numFmtId="1" fontId="8" fillId="31" borderId="89" xfId="1" applyNumberFormat="1" applyFont="1" applyFill="1" applyBorder="1" applyAlignment="1">
      <alignment horizontal="center" vertical="center" wrapText="1"/>
    </xf>
    <xf numFmtId="1" fontId="10" fillId="0" borderId="65" xfId="1" applyNumberFormat="1" applyFont="1" applyBorder="1" applyAlignment="1" applyProtection="1">
      <alignment horizontal="center" vertical="center" wrapText="1"/>
      <protection locked="0"/>
    </xf>
    <xf numFmtId="1" fontId="8" fillId="31" borderId="58" xfId="1" applyNumberFormat="1" applyFont="1" applyFill="1" applyBorder="1" applyAlignment="1">
      <alignment horizontal="center" vertical="center" wrapText="1"/>
    </xf>
    <xf numFmtId="1" fontId="8" fillId="31" borderId="13" xfId="1" applyNumberFormat="1" applyFont="1" applyFill="1" applyBorder="1" applyAlignment="1">
      <alignment horizontal="center" vertical="center" wrapText="1"/>
    </xf>
    <xf numFmtId="1" fontId="8" fillId="31" borderId="14" xfId="1" applyNumberFormat="1" applyFont="1" applyFill="1" applyBorder="1" applyAlignment="1">
      <alignment horizontal="center" vertical="center" wrapText="1"/>
    </xf>
    <xf numFmtId="1" fontId="8" fillId="31" borderId="28" xfId="0" applyNumberFormat="1" applyFont="1" applyFill="1" applyBorder="1" applyAlignment="1">
      <alignment horizontal="center" vertical="center" wrapText="1"/>
    </xf>
    <xf numFmtId="1" fontId="10" fillId="0" borderId="17" xfId="1" applyNumberFormat="1" applyFont="1" applyBorder="1" applyAlignment="1" applyProtection="1">
      <alignment horizontal="center" vertical="center" wrapText="1"/>
      <protection locked="0"/>
    </xf>
    <xf numFmtId="1" fontId="8" fillId="31" borderId="54" xfId="1" applyNumberFormat="1" applyFont="1" applyFill="1" applyBorder="1" applyAlignment="1">
      <alignment horizontal="center" vertical="center" wrapText="1"/>
    </xf>
    <xf numFmtId="1" fontId="8" fillId="31" borderId="17" xfId="1" applyNumberFormat="1" applyFont="1" applyFill="1" applyBorder="1" applyAlignment="1">
      <alignment horizontal="center" vertical="center" wrapText="1"/>
    </xf>
    <xf numFmtId="1" fontId="8" fillId="31" borderId="18" xfId="1" applyNumberFormat="1" applyFont="1" applyFill="1" applyBorder="1" applyAlignment="1">
      <alignment horizontal="center" vertical="center" wrapText="1"/>
    </xf>
    <xf numFmtId="1" fontId="8" fillId="31" borderId="37" xfId="0" applyNumberFormat="1" applyFont="1" applyFill="1" applyBorder="1" applyAlignment="1">
      <alignment horizontal="center" vertical="center" wrapText="1"/>
    </xf>
    <xf numFmtId="0" fontId="10" fillId="32" borderId="69" xfId="1" applyFont="1" applyFill="1" applyBorder="1" applyAlignment="1">
      <alignment horizontal="left" vertical="center" wrapText="1"/>
    </xf>
    <xf numFmtId="9" fontId="8" fillId="31" borderId="77" xfId="1" applyNumberFormat="1" applyFont="1" applyFill="1" applyBorder="1" applyAlignment="1">
      <alignment horizontal="center" vertical="center" wrapText="1"/>
    </xf>
    <xf numFmtId="9" fontId="8" fillId="31" borderId="78" xfId="1" applyNumberFormat="1" applyFont="1" applyFill="1" applyBorder="1" applyAlignment="1">
      <alignment horizontal="center" vertical="center" wrapText="1"/>
    </xf>
    <xf numFmtId="9" fontId="8" fillId="31" borderId="87" xfId="1" applyNumberFormat="1" applyFont="1" applyFill="1" applyBorder="1" applyAlignment="1">
      <alignment horizontal="center" vertical="center" wrapText="1"/>
    </xf>
    <xf numFmtId="9" fontId="6" fillId="31" borderId="20" xfId="103" applyFont="1" applyFill="1" applyBorder="1" applyAlignment="1" applyProtection="1">
      <alignment horizontal="center" vertical="center" wrapText="1"/>
    </xf>
    <xf numFmtId="9" fontId="6" fillId="31" borderId="22" xfId="103" applyFont="1" applyFill="1" applyBorder="1" applyAlignment="1" applyProtection="1">
      <alignment horizontal="center" vertical="center" wrapText="1"/>
    </xf>
    <xf numFmtId="166" fontId="8" fillId="31" borderId="35" xfId="0" applyNumberFormat="1" applyFont="1" applyFill="1" applyBorder="1" applyAlignment="1">
      <alignment horizontal="center" vertical="center" wrapText="1"/>
    </xf>
    <xf numFmtId="9" fontId="8" fillId="31" borderId="84" xfId="1" applyNumberFormat="1" applyFont="1" applyFill="1" applyBorder="1" applyAlignment="1">
      <alignment horizontal="center" vertical="center" wrapText="1"/>
    </xf>
    <xf numFmtId="9" fontId="8" fillId="31" borderId="61" xfId="1" applyNumberFormat="1" applyFont="1" applyFill="1" applyBorder="1" applyAlignment="1">
      <alignment horizontal="center" vertical="center" wrapText="1"/>
    </xf>
    <xf numFmtId="1" fontId="8" fillId="0" borderId="81" xfId="1" applyNumberFormat="1" applyFont="1" applyBorder="1" applyAlignment="1">
      <alignment horizontal="center" vertical="center" wrapText="1"/>
    </xf>
    <xf numFmtId="1" fontId="8" fillId="0" borderId="78" xfId="1" applyNumberFormat="1" applyFont="1" applyBorder="1" applyAlignment="1">
      <alignment horizontal="center" vertical="center" wrapText="1"/>
    </xf>
    <xf numFmtId="1" fontId="8" fillId="0" borderId="79" xfId="1" applyNumberFormat="1" applyFont="1" applyBorder="1" applyAlignment="1">
      <alignment horizontal="center" vertical="center" wrapText="1"/>
    </xf>
    <xf numFmtId="166" fontId="8" fillId="0" borderId="34" xfId="0" applyNumberFormat="1" applyFont="1" applyBorder="1" applyAlignment="1">
      <alignment horizontal="center" vertical="center" wrapText="1"/>
    </xf>
    <xf numFmtId="0" fontId="10" fillId="32" borderId="38" xfId="1" applyFont="1" applyFill="1" applyBorder="1" applyAlignment="1">
      <alignment horizontal="left" vertical="center" wrapText="1"/>
    </xf>
    <xf numFmtId="9" fontId="8" fillId="31" borderId="20" xfId="1" applyNumberFormat="1" applyFont="1" applyFill="1" applyBorder="1" applyAlignment="1">
      <alignment horizontal="center" vertical="center" wrapText="1"/>
    </xf>
    <xf numFmtId="9" fontId="8" fillId="31" borderId="21" xfId="1" applyNumberFormat="1" applyFont="1" applyFill="1" applyBorder="1" applyAlignment="1">
      <alignment horizontal="center" vertical="center" wrapText="1"/>
    </xf>
    <xf numFmtId="9" fontId="8" fillId="31" borderId="22" xfId="1" applyNumberFormat="1" applyFont="1" applyFill="1" applyBorder="1" applyAlignment="1">
      <alignment horizontal="center" vertical="center" wrapText="1"/>
    </xf>
    <xf numFmtId="166" fontId="8" fillId="31" borderId="34" xfId="0" applyNumberFormat="1" applyFont="1" applyFill="1" applyBorder="1" applyAlignment="1">
      <alignment horizontal="center" vertical="center" wrapText="1"/>
    </xf>
    <xf numFmtId="0" fontId="20" fillId="32" borderId="4" xfId="0" applyFont="1" applyFill="1" applyBorder="1" applyAlignment="1">
      <alignment vertical="center" textRotation="90" wrapText="1"/>
    </xf>
    <xf numFmtId="0" fontId="53" fillId="33" borderId="68" xfId="0" applyFont="1" applyFill="1" applyBorder="1"/>
    <xf numFmtId="0" fontId="2" fillId="0" borderId="0" xfId="0" applyFont="1" applyAlignment="1">
      <alignment vertical="center"/>
    </xf>
    <xf numFmtId="0" fontId="2" fillId="3" borderId="0" xfId="0" applyFont="1" applyFill="1" applyAlignment="1">
      <alignment vertical="center"/>
    </xf>
    <xf numFmtId="0" fontId="58" fillId="33" borderId="17" xfId="0" applyFont="1" applyFill="1" applyBorder="1" applyAlignment="1">
      <alignment wrapText="1"/>
    </xf>
    <xf numFmtId="0" fontId="10" fillId="35" borderId="3" xfId="0" applyFont="1" applyFill="1" applyBorder="1" applyAlignment="1">
      <alignment horizontal="left" vertical="center" wrapText="1"/>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1" fontId="8" fillId="31" borderId="76" xfId="1" applyNumberFormat="1" applyFont="1" applyFill="1" applyBorder="1" applyAlignment="1">
      <alignment horizontal="center" vertical="center" wrapText="1"/>
    </xf>
    <xf numFmtId="1" fontId="8" fillId="31" borderId="7" xfId="1" applyNumberFormat="1" applyFont="1" applyFill="1" applyBorder="1" applyAlignment="1">
      <alignment horizontal="center" vertical="center" wrapText="1"/>
    </xf>
    <xf numFmtId="1" fontId="8" fillId="31" borderId="8" xfId="1" applyNumberFormat="1" applyFont="1" applyFill="1" applyBorder="1" applyAlignment="1">
      <alignment horizontal="center" vertical="center" wrapText="1"/>
    </xf>
    <xf numFmtId="0" fontId="6" fillId="31" borderId="3" xfId="0" applyFont="1" applyFill="1" applyBorder="1" applyAlignment="1">
      <alignment horizontal="center" vertical="center" wrapText="1"/>
    </xf>
    <xf numFmtId="0" fontId="10" fillId="35" borderId="25" xfId="0" applyFont="1" applyFill="1" applyBorder="1" applyAlignment="1">
      <alignment horizontal="left" vertical="center" wrapText="1"/>
    </xf>
    <xf numFmtId="0" fontId="6" fillId="35" borderId="1" xfId="0" applyFont="1" applyFill="1" applyBorder="1" applyAlignment="1">
      <alignment horizontal="center" vertical="center" wrapText="1"/>
    </xf>
    <xf numFmtId="0" fontId="1"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9" fontId="6" fillId="35" borderId="56" xfId="0" applyNumberFormat="1" applyFont="1" applyFill="1" applyBorder="1" applyAlignment="1">
      <alignment horizontal="center" vertical="center" wrapText="1"/>
    </xf>
    <xf numFmtId="0" fontId="4" fillId="31" borderId="56" xfId="0" applyFont="1" applyFill="1" applyBorder="1" applyAlignment="1">
      <alignment vertical="center"/>
    </xf>
    <xf numFmtId="0" fontId="4" fillId="29" borderId="0" xfId="0" applyFont="1" applyFill="1" applyAlignment="1">
      <alignment vertical="center"/>
    </xf>
    <xf numFmtId="0" fontId="10" fillId="32" borderId="56" xfId="0" applyFont="1" applyFill="1" applyBorder="1" applyAlignment="1">
      <alignment vertical="center" wrapText="1"/>
    </xf>
    <xf numFmtId="0" fontId="1" fillId="32" borderId="1" xfId="1" applyFont="1" applyFill="1" applyBorder="1" applyAlignment="1">
      <alignment horizontal="center" vertical="center" wrapText="1"/>
    </xf>
    <xf numFmtId="1" fontId="10" fillId="0" borderId="6" xfId="1" applyNumberFormat="1" applyFont="1" applyBorder="1" applyAlignment="1" applyProtection="1">
      <alignment horizontal="center" vertical="center" wrapText="1"/>
      <protection locked="0"/>
    </xf>
    <xf numFmtId="1" fontId="8" fillId="31" borderId="56" xfId="1" applyNumberFormat="1" applyFont="1" applyFill="1" applyBorder="1" applyAlignment="1">
      <alignment horizontal="center" vertical="center" wrapText="1"/>
    </xf>
    <xf numFmtId="1" fontId="53" fillId="31" borderId="56" xfId="0" applyNumberFormat="1" applyFont="1" applyFill="1" applyBorder="1" applyAlignment="1">
      <alignment horizontal="center" vertical="center" wrapText="1"/>
    </xf>
    <xf numFmtId="0" fontId="58" fillId="33" borderId="36" xfId="1" applyFont="1" applyFill="1" applyBorder="1" applyAlignment="1">
      <alignment horizontal="center" vertical="center" wrapText="1"/>
    </xf>
    <xf numFmtId="0" fontId="6" fillId="32" borderId="1" xfId="1" applyFont="1" applyFill="1" applyBorder="1" applyAlignment="1">
      <alignment horizontal="center" vertical="center" wrapText="1"/>
    </xf>
    <xf numFmtId="0" fontId="10" fillId="32" borderId="56" xfId="1" applyFont="1" applyFill="1" applyBorder="1" applyAlignment="1">
      <alignment horizontal="left" vertical="center" wrapText="1"/>
    </xf>
    <xf numFmtId="9" fontId="6" fillId="32" borderId="80" xfId="1" applyNumberFormat="1" applyFont="1" applyFill="1" applyBorder="1" applyAlignment="1">
      <alignment horizontal="center" vertical="center" wrapText="1"/>
    </xf>
    <xf numFmtId="9" fontId="1" fillId="32" borderId="36" xfId="1" applyNumberFormat="1" applyFont="1" applyFill="1" applyBorder="1" applyAlignment="1">
      <alignment horizontal="center" vertical="center" wrapText="1"/>
    </xf>
    <xf numFmtId="9" fontId="1" fillId="32" borderId="1" xfId="1" applyNumberFormat="1" applyFont="1" applyFill="1" applyBorder="1" applyAlignment="1">
      <alignment horizontal="center" vertical="center" wrapText="1"/>
    </xf>
    <xf numFmtId="0" fontId="58" fillId="34" borderId="36" xfId="1" applyFont="1" applyFill="1" applyBorder="1" applyAlignment="1">
      <alignment horizontal="center" vertical="center" wrapText="1"/>
    </xf>
    <xf numFmtId="0" fontId="10" fillId="35" borderId="1" xfId="0" applyFont="1" applyFill="1" applyBorder="1" applyAlignment="1">
      <alignment vertical="center" wrapText="1"/>
    </xf>
    <xf numFmtId="0" fontId="10" fillId="35" borderId="38" xfId="0" applyFont="1" applyFill="1" applyBorder="1" applyAlignment="1" applyProtection="1">
      <alignment vertical="center" wrapText="1"/>
      <protection locked="0"/>
    </xf>
    <xf numFmtId="1" fontId="5" fillId="29" borderId="7" xfId="1" applyNumberFormat="1" applyFill="1" applyBorder="1" applyAlignment="1">
      <alignment horizontal="center" vertical="center" wrapText="1"/>
    </xf>
    <xf numFmtId="1" fontId="0" fillId="29" borderId="8" xfId="0" applyNumberFormat="1" applyFill="1" applyBorder="1" applyAlignment="1">
      <alignment horizontal="center" vertical="center"/>
    </xf>
    <xf numFmtId="0" fontId="58" fillId="33" borderId="27" xfId="1" applyFont="1" applyFill="1" applyBorder="1" applyAlignment="1">
      <alignment horizontal="center" vertical="center" wrapText="1"/>
    </xf>
    <xf numFmtId="1" fontId="5" fillId="0" borderId="7" xfId="1" applyNumberFormat="1" applyBorder="1" applyAlignment="1">
      <alignment horizontal="center" vertical="center" wrapText="1"/>
    </xf>
    <xf numFmtId="1" fontId="0" fillId="0" borderId="8" xfId="0" applyNumberFormat="1" applyBorder="1" applyAlignment="1">
      <alignment horizontal="center" vertical="center"/>
    </xf>
    <xf numFmtId="0" fontId="10" fillId="32" borderId="83" xfId="0" applyFont="1" applyFill="1" applyBorder="1" applyAlignment="1">
      <alignment vertical="center" wrapText="1"/>
    </xf>
    <xf numFmtId="1" fontId="5" fillId="0" borderId="78" xfId="1" applyNumberFormat="1" applyBorder="1" applyAlignment="1">
      <alignment horizontal="center" vertical="center" wrapText="1"/>
    </xf>
    <xf numFmtId="1" fontId="0" fillId="0" borderId="79" xfId="0" applyNumberFormat="1" applyBorder="1" applyAlignment="1">
      <alignment horizontal="center" vertical="center"/>
    </xf>
    <xf numFmtId="0" fontId="53" fillId="33" borderId="4" xfId="0" applyFont="1" applyFill="1" applyBorder="1" applyAlignment="1">
      <alignment horizontal="center"/>
    </xf>
    <xf numFmtId="0" fontId="58" fillId="33" borderId="61" xfId="0" applyFont="1" applyFill="1" applyBorder="1" applyAlignment="1">
      <alignment horizontal="center" vertical="center"/>
    </xf>
    <xf numFmtId="0" fontId="8" fillId="33" borderId="56" xfId="0" applyFont="1" applyFill="1" applyBorder="1" applyAlignment="1">
      <alignment horizontal="right" vertical="center" wrapText="1"/>
    </xf>
    <xf numFmtId="0" fontId="6" fillId="32" borderId="24" xfId="0" applyFont="1" applyFill="1" applyBorder="1" applyAlignment="1">
      <alignment horizontal="center" vertical="center" wrapText="1"/>
    </xf>
    <xf numFmtId="0" fontId="6" fillId="33" borderId="9" xfId="0" applyFont="1" applyFill="1" applyBorder="1" applyAlignment="1">
      <alignment horizontal="center" vertical="center" wrapText="1"/>
    </xf>
    <xf numFmtId="1" fontId="8" fillId="33" borderId="12" xfId="1" applyNumberFormat="1" applyFont="1" applyFill="1" applyBorder="1" applyAlignment="1">
      <alignment horizontal="center" vertical="center" wrapText="1"/>
    </xf>
    <xf numFmtId="1" fontId="8" fillId="33" borderId="13" xfId="1" applyNumberFormat="1" applyFont="1" applyFill="1" applyBorder="1" applyAlignment="1">
      <alignment horizontal="center" vertical="center" wrapText="1"/>
    </xf>
    <xf numFmtId="1" fontId="8" fillId="33" borderId="14" xfId="1" applyNumberFormat="1" applyFont="1" applyFill="1" applyBorder="1" applyAlignment="1">
      <alignment horizontal="center" vertical="center" wrapText="1"/>
    </xf>
    <xf numFmtId="0" fontId="6" fillId="33" borderId="42" xfId="0" applyFont="1" applyFill="1" applyBorder="1" applyAlignment="1">
      <alignment horizontal="center" vertical="center" wrapText="1"/>
    </xf>
    <xf numFmtId="0" fontId="10" fillId="32" borderId="63" xfId="0" applyFont="1" applyFill="1" applyBorder="1" applyAlignment="1">
      <alignment horizontal="left" vertical="center" wrapText="1"/>
    </xf>
    <xf numFmtId="0" fontId="1" fillId="0" borderId="17" xfId="0" applyFont="1" applyBorder="1" applyAlignment="1">
      <alignment horizontal="center" vertical="center" wrapText="1"/>
    </xf>
    <xf numFmtId="1" fontId="8" fillId="31" borderId="16" xfId="1" applyNumberFormat="1" applyFont="1" applyFill="1" applyBorder="1" applyAlignment="1">
      <alignment horizontal="center" vertical="center" wrapText="1"/>
    </xf>
    <xf numFmtId="0" fontId="6" fillId="31" borderId="42" xfId="0" applyFont="1" applyFill="1" applyBorder="1" applyAlignment="1">
      <alignment horizontal="center" vertical="center" wrapText="1"/>
    </xf>
    <xf numFmtId="0" fontId="10" fillId="32" borderId="55" xfId="0" applyFont="1" applyFill="1" applyBorder="1" applyAlignment="1">
      <alignment horizontal="left" vertical="center" wrapText="1"/>
    </xf>
    <xf numFmtId="0" fontId="67" fillId="0" borderId="0" xfId="110" applyFill="1" applyAlignment="1" applyProtection="1">
      <alignment vertical="center"/>
    </xf>
    <xf numFmtId="1" fontId="8" fillId="31" borderId="20" xfId="1" applyNumberFormat="1" applyFont="1" applyFill="1" applyBorder="1" applyAlignment="1">
      <alignment horizontal="center" vertical="center" wrapText="1"/>
    </xf>
    <xf numFmtId="1" fontId="8" fillId="31" borderId="21" xfId="1" applyNumberFormat="1" applyFont="1" applyFill="1" applyBorder="1" applyAlignment="1">
      <alignment horizontal="center" vertical="center" wrapText="1"/>
    </xf>
    <xf numFmtId="1" fontId="8" fillId="31" borderId="22" xfId="1" applyNumberFormat="1" applyFont="1" applyFill="1" applyBorder="1" applyAlignment="1">
      <alignment horizontal="center" vertical="center" wrapText="1"/>
    </xf>
    <xf numFmtId="0" fontId="8" fillId="32" borderId="56" xfId="0" applyFont="1" applyFill="1" applyBorder="1" applyAlignment="1">
      <alignment horizontal="left" vertical="center" wrapText="1"/>
    </xf>
    <xf numFmtId="0" fontId="6" fillId="32" borderId="27" xfId="0" applyFont="1" applyFill="1" applyBorder="1" applyAlignment="1">
      <alignment horizontal="center" vertical="center" wrapText="1"/>
    </xf>
    <xf numFmtId="1" fontId="8" fillId="31" borderId="77" xfId="1" applyNumberFormat="1" applyFont="1" applyFill="1" applyBorder="1" applyAlignment="1">
      <alignment horizontal="center" vertical="center" wrapText="1"/>
    </xf>
    <xf numFmtId="0" fontId="6" fillId="31" borderId="56" xfId="0" applyFont="1" applyFill="1" applyBorder="1" applyAlignment="1">
      <alignment horizontal="center" vertical="center" wrapText="1"/>
    </xf>
    <xf numFmtId="0" fontId="6" fillId="32" borderId="4" xfId="0" applyFont="1" applyFill="1" applyBorder="1" applyAlignment="1">
      <alignment horizontal="center" vertical="center" wrapText="1"/>
    </xf>
    <xf numFmtId="0" fontId="6" fillId="33" borderId="10" xfId="0" applyFont="1" applyFill="1" applyBorder="1" applyAlignment="1">
      <alignment horizontal="center" vertical="center" wrapText="1"/>
    </xf>
    <xf numFmtId="0" fontId="6" fillId="33" borderId="85" xfId="0" applyFont="1" applyFill="1" applyBorder="1" applyAlignment="1">
      <alignment horizontal="center" vertical="center" wrapText="1"/>
    </xf>
    <xf numFmtId="0" fontId="6" fillId="33" borderId="56" xfId="0" applyFont="1" applyFill="1" applyBorder="1" applyAlignment="1">
      <alignment horizontal="center" vertical="center" wrapText="1"/>
    </xf>
    <xf numFmtId="0" fontId="6" fillId="31" borderId="61" xfId="0" applyFont="1" applyFill="1" applyBorder="1" applyAlignment="1">
      <alignment horizontal="center" vertical="center" wrapText="1"/>
    </xf>
    <xf numFmtId="0" fontId="58" fillId="33" borderId="59" xfId="0" applyFont="1" applyFill="1" applyBorder="1" applyAlignment="1">
      <alignment horizontal="center" vertical="center"/>
    </xf>
    <xf numFmtId="0" fontId="10" fillId="32" borderId="38" xfId="0" applyFont="1" applyFill="1" applyBorder="1" applyAlignment="1">
      <alignment horizontal="left" vertical="center" wrapText="1"/>
    </xf>
    <xf numFmtId="1" fontId="8" fillId="31" borderId="60" xfId="1" applyNumberFormat="1" applyFont="1" applyFill="1" applyBorder="1" applyAlignment="1">
      <alignment horizontal="center" vertical="center" wrapText="1"/>
    </xf>
    <xf numFmtId="0" fontId="6" fillId="31" borderId="59" xfId="0" applyFont="1" applyFill="1" applyBorder="1" applyAlignment="1">
      <alignment horizontal="center" vertical="center" wrapText="1"/>
    </xf>
    <xf numFmtId="0" fontId="0" fillId="32" borderId="0" xfId="0" applyFill="1"/>
    <xf numFmtId="0" fontId="66" fillId="32" borderId="0" xfId="0" applyFont="1" applyFill="1"/>
    <xf numFmtId="0" fontId="8" fillId="34" borderId="5" xfId="1" applyFont="1" applyFill="1" applyBorder="1" applyAlignment="1">
      <alignment horizontal="right" vertical="center" wrapText="1"/>
    </xf>
    <xf numFmtId="0" fontId="8" fillId="34" borderId="2" xfId="1" applyFont="1" applyFill="1" applyBorder="1" applyAlignment="1">
      <alignment horizontal="right" vertical="center" wrapText="1"/>
    </xf>
    <xf numFmtId="0" fontId="57" fillId="0" borderId="0" xfId="0" applyFont="1" applyAlignment="1">
      <alignment vertical="center"/>
    </xf>
    <xf numFmtId="0" fontId="10" fillId="32" borderId="30" xfId="0" applyFont="1" applyFill="1" applyBorder="1" applyAlignment="1">
      <alignment vertical="center" wrapText="1"/>
    </xf>
    <xf numFmtId="0" fontId="58" fillId="33" borderId="24" xfId="1" applyFont="1" applyFill="1" applyBorder="1" applyAlignment="1">
      <alignment horizontal="center" vertical="center" wrapText="1"/>
    </xf>
    <xf numFmtId="0" fontId="5" fillId="0" borderId="0" xfId="0" applyFont="1" applyAlignment="1">
      <alignment vertical="center"/>
    </xf>
    <xf numFmtId="0" fontId="5" fillId="3" borderId="0" xfId="0" applyFont="1" applyFill="1" applyAlignment="1">
      <alignment vertical="center"/>
    </xf>
    <xf numFmtId="1" fontId="20" fillId="0" borderId="12" xfId="0" applyNumberFormat="1" applyFont="1" applyBorder="1" applyAlignment="1" applyProtection="1">
      <alignment horizontal="center" vertical="center"/>
      <protection locked="0"/>
    </xf>
    <xf numFmtId="1" fontId="20" fillId="0" borderId="31" xfId="0" applyNumberFormat="1" applyFont="1" applyBorder="1" applyAlignment="1" applyProtection="1">
      <alignment horizontal="center" vertical="center"/>
      <protection locked="0"/>
    </xf>
    <xf numFmtId="1" fontId="5" fillId="0" borderId="20" xfId="1" applyNumberFormat="1" applyBorder="1" applyAlignment="1" applyProtection="1">
      <alignment horizontal="center" vertical="center" wrapText="1"/>
      <protection locked="0"/>
    </xf>
    <xf numFmtId="1" fontId="5" fillId="0" borderId="36" xfId="1" applyNumberFormat="1" applyBorder="1" applyAlignment="1" applyProtection="1">
      <alignment horizontal="center" vertical="center" wrapText="1"/>
      <protection locked="0"/>
    </xf>
    <xf numFmtId="1" fontId="8" fillId="2" borderId="12" xfId="1" applyNumberFormat="1" applyFont="1" applyFill="1" applyBorder="1" applyAlignment="1">
      <alignment horizontal="center" vertical="center" wrapText="1"/>
    </xf>
    <xf numFmtId="1" fontId="8" fillId="2" borderId="13" xfId="1" applyNumberFormat="1" applyFont="1" applyFill="1" applyBorder="1" applyAlignment="1">
      <alignment horizontal="center" vertical="center" wrapText="1"/>
    </xf>
    <xf numFmtId="1" fontId="8" fillId="2" borderId="14" xfId="1" applyNumberFormat="1" applyFont="1" applyFill="1" applyBorder="1" applyAlignment="1">
      <alignment horizontal="center" vertical="center" wrapText="1"/>
    </xf>
    <xf numFmtId="1" fontId="8" fillId="2" borderId="20" xfId="1" applyNumberFormat="1" applyFont="1" applyFill="1" applyBorder="1" applyAlignment="1">
      <alignment horizontal="center" vertical="center" wrapText="1"/>
    </xf>
    <xf numFmtId="1" fontId="8" fillId="2" borderId="21" xfId="1" applyNumberFormat="1" applyFont="1" applyFill="1" applyBorder="1" applyAlignment="1">
      <alignment horizontal="center" vertical="center" wrapText="1"/>
    </xf>
    <xf numFmtId="1" fontId="8" fillId="2" borderId="22" xfId="1" applyNumberFormat="1" applyFont="1" applyFill="1" applyBorder="1" applyAlignment="1">
      <alignment horizontal="center" vertical="center" wrapText="1"/>
    </xf>
    <xf numFmtId="0" fontId="10" fillId="35" borderId="56" xfId="0" applyFont="1" applyFill="1" applyBorder="1" applyAlignment="1">
      <alignment vertical="center" wrapText="1"/>
    </xf>
    <xf numFmtId="9" fontId="6" fillId="35" borderId="1" xfId="1" applyNumberFormat="1" applyFont="1" applyFill="1" applyBorder="1" applyAlignment="1">
      <alignment horizontal="center" vertical="center" wrapText="1"/>
    </xf>
    <xf numFmtId="1" fontId="8" fillId="35" borderId="56" xfId="1" applyNumberFormat="1" applyFont="1" applyFill="1" applyBorder="1" applyAlignment="1">
      <alignment horizontal="center" vertical="center" wrapText="1"/>
    </xf>
    <xf numFmtId="1" fontId="10" fillId="29" borderId="56" xfId="1" applyNumberFormat="1" applyFont="1" applyFill="1" applyBorder="1" applyAlignment="1">
      <alignment horizontal="center" vertical="center" wrapText="1"/>
    </xf>
    <xf numFmtId="0" fontId="0" fillId="27" borderId="56" xfId="0" applyFill="1" applyBorder="1"/>
    <xf numFmtId="0" fontId="58" fillId="33" borderId="61" xfId="1" applyFont="1" applyFill="1" applyBorder="1" applyAlignment="1">
      <alignment horizontal="center" vertical="center" wrapText="1"/>
    </xf>
    <xf numFmtId="0" fontId="66" fillId="32" borderId="0" xfId="0" applyFont="1" applyFill="1" applyAlignment="1">
      <alignment horizontal="center" vertical="center" textRotation="90"/>
    </xf>
    <xf numFmtId="0" fontId="59" fillId="33" borderId="56" xfId="0" applyFont="1" applyFill="1" applyBorder="1" applyAlignment="1">
      <alignment vertical="center"/>
    </xf>
    <xf numFmtId="0" fontId="9" fillId="32" borderId="56" xfId="0" applyFont="1" applyFill="1" applyBorder="1" applyAlignment="1">
      <alignment horizontal="left" vertical="center" wrapText="1"/>
    </xf>
    <xf numFmtId="9" fontId="56" fillId="32" borderId="56" xfId="0" applyNumberFormat="1" applyFont="1" applyFill="1" applyBorder="1" applyAlignment="1">
      <alignment horizontal="center" vertical="center" wrapText="1"/>
    </xf>
    <xf numFmtId="0" fontId="10" fillId="32" borderId="43" xfId="0" applyFont="1" applyFill="1" applyBorder="1" applyAlignment="1">
      <alignment horizontal="left" vertical="center" wrapText="1"/>
    </xf>
    <xf numFmtId="0" fontId="6" fillId="0" borderId="13"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27" borderId="33" xfId="0" applyFont="1" applyFill="1" applyBorder="1" applyAlignment="1">
      <alignment horizontal="center" vertical="center" wrapText="1"/>
    </xf>
    <xf numFmtId="0" fontId="10" fillId="32" borderId="37" xfId="0" applyFont="1" applyFill="1" applyBorder="1" applyAlignment="1">
      <alignment horizontal="left" vertical="top" wrapText="1"/>
    </xf>
    <xf numFmtId="0" fontId="6" fillId="27" borderId="38" xfId="0" applyFont="1" applyFill="1" applyBorder="1" applyAlignment="1">
      <alignment horizontal="center" vertical="center" wrapText="1"/>
    </xf>
    <xf numFmtId="0" fontId="58" fillId="33" borderId="57" xfId="0" applyFont="1" applyFill="1" applyBorder="1" applyAlignment="1">
      <alignment horizontal="center" vertical="center"/>
    </xf>
    <xf numFmtId="0" fontId="10" fillId="32" borderId="33" xfId="0" applyFont="1" applyFill="1" applyBorder="1" applyAlignment="1">
      <alignment horizontal="left" vertical="top" wrapText="1"/>
    </xf>
    <xf numFmtId="0" fontId="10" fillId="32" borderId="69" xfId="0" applyFont="1" applyFill="1" applyBorder="1" applyAlignment="1">
      <alignment horizontal="left" vertical="top" wrapText="1"/>
    </xf>
    <xf numFmtId="0" fontId="6" fillId="0" borderId="86" xfId="0" applyFont="1" applyBorder="1" applyAlignment="1" applyProtection="1">
      <alignment horizontal="center" vertical="center" wrapText="1"/>
      <protection locked="0"/>
    </xf>
    <xf numFmtId="0" fontId="6" fillId="0" borderId="83" xfId="0" applyFont="1" applyBorder="1" applyAlignment="1" applyProtection="1">
      <alignment horizontal="center" vertical="center" wrapText="1"/>
      <protection locked="0"/>
    </xf>
    <xf numFmtId="0" fontId="6" fillId="27" borderId="61" xfId="0" applyFont="1" applyFill="1" applyBorder="1" applyAlignment="1">
      <alignment horizontal="center" vertical="center" wrapText="1"/>
    </xf>
    <xf numFmtId="0" fontId="58" fillId="33" borderId="24" xfId="0" applyFont="1" applyFill="1" applyBorder="1" applyAlignment="1">
      <alignment horizontal="center" vertical="center"/>
    </xf>
    <xf numFmtId="0" fontId="58" fillId="33" borderId="27" xfId="0" applyFont="1" applyFill="1" applyBorder="1" applyAlignment="1">
      <alignment horizontal="center" vertical="center"/>
    </xf>
    <xf numFmtId="0" fontId="10" fillId="32" borderId="38" xfId="0" applyFont="1" applyFill="1" applyBorder="1" applyAlignment="1">
      <alignment horizontal="left" vertical="top" wrapText="1"/>
    </xf>
    <xf numFmtId="0" fontId="6" fillId="0" borderId="21"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5" fillId="32" borderId="61" xfId="1" applyFill="1" applyBorder="1" applyAlignment="1">
      <alignment horizontal="center" vertical="center" textRotation="90" wrapText="1"/>
    </xf>
    <xf numFmtId="0" fontId="6" fillId="32" borderId="28" xfId="0" applyFont="1" applyFill="1" applyBorder="1" applyAlignment="1">
      <alignment horizontal="center" vertical="center" wrapText="1"/>
    </xf>
    <xf numFmtId="0" fontId="6" fillId="27" borderId="28" xfId="0" applyFont="1" applyFill="1" applyBorder="1" applyAlignment="1">
      <alignment horizontal="center" vertical="center" wrapText="1"/>
    </xf>
    <xf numFmtId="0" fontId="58" fillId="34" borderId="61" xfId="0" applyFont="1" applyFill="1" applyBorder="1" applyAlignment="1">
      <alignment horizontal="center" vertical="center"/>
    </xf>
    <xf numFmtId="0" fontId="10" fillId="35" borderId="33" xfId="0" applyFont="1" applyFill="1" applyBorder="1" applyAlignment="1">
      <alignment horizontal="left" vertical="top" wrapText="1"/>
    </xf>
    <xf numFmtId="0" fontId="6" fillId="35" borderId="56" xfId="0" applyFont="1" applyFill="1" applyBorder="1" applyAlignment="1">
      <alignment horizontal="center" vertical="center" wrapText="1"/>
    </xf>
    <xf numFmtId="0" fontId="6" fillId="29" borderId="33" xfId="0" applyFont="1" applyFill="1" applyBorder="1" applyAlignment="1">
      <alignment horizontal="center" vertical="center" wrapText="1"/>
    </xf>
    <xf numFmtId="0" fontId="58" fillId="33" borderId="56" xfId="1" applyFont="1" applyFill="1" applyBorder="1" applyAlignment="1">
      <alignment horizontal="center" vertical="center" wrapText="1"/>
    </xf>
    <xf numFmtId="0" fontId="10" fillId="32" borderId="56" xfId="0" applyFont="1" applyFill="1" applyBorder="1" applyAlignment="1">
      <alignment horizontal="left" vertical="center" wrapText="1"/>
    </xf>
    <xf numFmtId="0" fontId="1" fillId="32" borderId="2" xfId="1" applyFont="1" applyFill="1" applyBorder="1" applyAlignment="1">
      <alignment horizontal="center" vertical="center" wrapText="1"/>
    </xf>
    <xf numFmtId="0" fontId="10" fillId="27" borderId="56" xfId="1" applyFont="1" applyFill="1" applyBorder="1" applyAlignment="1">
      <alignment horizontal="center" vertical="center" wrapText="1"/>
    </xf>
    <xf numFmtId="0" fontId="58" fillId="33" borderId="0" xfId="1" applyFont="1" applyFill="1" applyAlignment="1">
      <alignment horizontal="center" vertical="center" wrapText="1"/>
    </xf>
    <xf numFmtId="0" fontId="8" fillId="32" borderId="59" xfId="0" applyFont="1" applyFill="1" applyBorder="1" applyAlignment="1">
      <alignment horizontal="left" vertical="center" wrapText="1"/>
    </xf>
    <xf numFmtId="1" fontId="6" fillId="33" borderId="84" xfId="0" applyNumberFormat="1" applyFont="1" applyFill="1" applyBorder="1" applyAlignment="1">
      <alignment horizontal="center" vertical="center" wrapText="1"/>
    </xf>
    <xf numFmtId="1" fontId="8" fillId="33" borderId="9" xfId="1" applyNumberFormat="1" applyFont="1" applyFill="1" applyBorder="1" applyAlignment="1">
      <alignment horizontal="center" vertical="center" wrapText="1"/>
    </xf>
    <xf numFmtId="1" fontId="8" fillId="33" borderId="10" xfId="1" applyNumberFormat="1" applyFont="1" applyFill="1" applyBorder="1" applyAlignment="1">
      <alignment horizontal="center" vertical="center" wrapText="1"/>
    </xf>
    <xf numFmtId="1" fontId="8" fillId="33" borderId="11" xfId="1" applyNumberFormat="1" applyFont="1" applyFill="1" applyBorder="1" applyAlignment="1">
      <alignment horizontal="center" vertical="center" wrapText="1"/>
    </xf>
    <xf numFmtId="0" fontId="6" fillId="33" borderId="57" xfId="0" applyFont="1" applyFill="1" applyBorder="1" applyAlignment="1">
      <alignment horizontal="center" vertical="center" wrapText="1"/>
    </xf>
    <xf numFmtId="0" fontId="6" fillId="31" borderId="17" xfId="0" applyFont="1" applyFill="1" applyBorder="1" applyAlignment="1">
      <alignment horizontal="center" vertical="center" wrapText="1"/>
    </xf>
    <xf numFmtId="0" fontId="10" fillId="32" borderId="69" xfId="0" applyFont="1" applyFill="1" applyBorder="1" applyAlignment="1">
      <alignment horizontal="left" vertical="center" wrapText="1"/>
    </xf>
    <xf numFmtId="1" fontId="10" fillId="0" borderId="68" xfId="1" applyNumberFormat="1" applyFont="1" applyBorder="1" applyAlignment="1" applyProtection="1">
      <alignment horizontal="center" vertical="center" wrapText="1"/>
      <protection locked="0"/>
    </xf>
    <xf numFmtId="0" fontId="6" fillId="31" borderId="68" xfId="0" applyFont="1" applyFill="1" applyBorder="1" applyAlignment="1">
      <alignment horizontal="center" vertical="center" wrapText="1"/>
    </xf>
    <xf numFmtId="0" fontId="10" fillId="32" borderId="57" xfId="1" applyFont="1" applyFill="1" applyBorder="1" applyAlignment="1">
      <alignment vertical="center" wrapText="1"/>
    </xf>
    <xf numFmtId="0" fontId="8" fillId="32" borderId="5" xfId="0" applyFont="1" applyFill="1" applyBorder="1" applyAlignment="1">
      <alignment horizontal="center" vertical="center"/>
    </xf>
    <xf numFmtId="0" fontId="5" fillId="0" borderId="13" xfId="0" applyFont="1" applyBorder="1" applyAlignment="1" applyProtection="1">
      <alignment horizontal="center" vertical="center" wrapText="1"/>
      <protection locked="0"/>
    </xf>
    <xf numFmtId="0" fontId="6" fillId="31" borderId="13" xfId="0" applyFont="1" applyFill="1" applyBorder="1" applyAlignment="1">
      <alignment horizontal="center" vertical="center" wrapText="1"/>
    </xf>
    <xf numFmtId="0" fontId="10" fillId="0" borderId="3" xfId="0" applyFont="1" applyBorder="1" applyAlignment="1" applyProtection="1">
      <alignment horizontal="left" vertical="center" wrapText="1"/>
      <protection locked="0"/>
    </xf>
    <xf numFmtId="0" fontId="10" fillId="32" borderId="56" xfId="1" applyFont="1" applyFill="1" applyBorder="1" applyAlignment="1">
      <alignment vertical="center" wrapText="1"/>
    </xf>
    <xf numFmtId="9" fontId="8" fillId="32" borderId="2" xfId="0" applyNumberFormat="1" applyFont="1" applyFill="1" applyBorder="1" applyAlignment="1">
      <alignment horizontal="center" vertical="center"/>
    </xf>
    <xf numFmtId="0" fontId="9" fillId="0" borderId="3" xfId="0" applyFont="1" applyBorder="1" applyAlignment="1" applyProtection="1">
      <alignment horizontal="left" vertical="center" wrapText="1"/>
      <protection locked="0"/>
    </xf>
    <xf numFmtId="0" fontId="66" fillId="0" borderId="0" xfId="0" applyFont="1"/>
    <xf numFmtId="0" fontId="48" fillId="0" borderId="0" xfId="0" applyFont="1" applyAlignment="1">
      <alignment horizontal="left"/>
    </xf>
    <xf numFmtId="0" fontId="60" fillId="0" borderId="0" xfId="0" applyFont="1" applyAlignment="1">
      <alignment horizontal="center" vertical="center" wrapText="1"/>
    </xf>
    <xf numFmtId="0" fontId="55" fillId="0" borderId="0" xfId="0" applyFont="1" applyAlignment="1">
      <alignment horizontal="center" vertical="center" wrapText="1"/>
    </xf>
    <xf numFmtId="0" fontId="55" fillId="0" borderId="0" xfId="0" applyFont="1"/>
    <xf numFmtId="0" fontId="54" fillId="0" borderId="0" xfId="0" applyFont="1"/>
    <xf numFmtId="0" fontId="9" fillId="0" borderId="0" xfId="0" applyFont="1" applyAlignment="1">
      <alignment horizontal="left" vertical="center" wrapText="1"/>
    </xf>
    <xf numFmtId="0" fontId="9" fillId="0" borderId="0" xfId="0" applyFont="1" applyAlignment="1">
      <alignment horizontal="left"/>
    </xf>
    <xf numFmtId="0" fontId="0" fillId="0" borderId="0" xfId="0" applyAlignment="1">
      <alignment horizontal="center" vertical="center" wrapText="1"/>
    </xf>
    <xf numFmtId="0" fontId="10" fillId="32" borderId="71" xfId="0" applyFont="1" applyFill="1" applyBorder="1" applyAlignment="1">
      <alignment vertical="center" wrapText="1"/>
    </xf>
    <xf numFmtId="0" fontId="8" fillId="0" borderId="56" xfId="0" applyFont="1" applyBorder="1" applyAlignment="1" applyProtection="1">
      <alignment horizontal="left" vertical="center" wrapText="1"/>
      <protection locked="0"/>
    </xf>
    <xf numFmtId="0" fontId="8" fillId="0" borderId="56" xfId="0" applyFont="1" applyBorder="1" applyAlignment="1">
      <alignment horizontal="left" vertical="center" wrapText="1"/>
    </xf>
    <xf numFmtId="0" fontId="8" fillId="29" borderId="56" xfId="1" applyFont="1" applyFill="1" applyBorder="1" applyAlignment="1">
      <alignment horizontal="left" vertical="center" wrapText="1"/>
    </xf>
    <xf numFmtId="0" fontId="67" fillId="0" borderId="56" xfId="110" applyBorder="1" applyAlignment="1">
      <alignment horizontal="left" vertical="center" wrapText="1"/>
    </xf>
    <xf numFmtId="0" fontId="67" fillId="0" borderId="56" xfId="110" applyBorder="1" applyAlignment="1" applyProtection="1">
      <alignment horizontal="left" vertical="center" wrapText="1"/>
      <protection locked="0"/>
    </xf>
    <xf numFmtId="0" fontId="83" fillId="0" borderId="33" xfId="0" applyFont="1" applyBorder="1" applyAlignment="1">
      <alignment vertical="center"/>
    </xf>
    <xf numFmtId="0" fontId="83" fillId="0" borderId="55" xfId="0" applyFont="1" applyBorder="1" applyAlignment="1">
      <alignment vertical="center"/>
    </xf>
    <xf numFmtId="0" fontId="83" fillId="0" borderId="38" xfId="0" applyFont="1" applyBorder="1" applyAlignment="1">
      <alignment vertical="center"/>
    </xf>
    <xf numFmtId="0" fontId="83" fillId="0" borderId="56" xfId="0" applyFont="1" applyBorder="1" applyAlignment="1" applyProtection="1">
      <alignment horizontal="left" vertical="center" wrapText="1"/>
      <protection locked="0"/>
    </xf>
    <xf numFmtId="0" fontId="56" fillId="0" borderId="56" xfId="0" applyFont="1" applyBorder="1" applyAlignment="1" applyProtection="1">
      <alignment horizontal="left" vertical="center" wrapText="1"/>
      <protection locked="0"/>
    </xf>
    <xf numFmtId="0" fontId="45" fillId="33" borderId="5" xfId="0" applyFont="1" applyFill="1" applyBorder="1" applyAlignment="1">
      <alignment horizontal="center" vertical="center" wrapText="1"/>
    </xf>
    <xf numFmtId="1" fontId="10" fillId="31" borderId="32" xfId="0" applyNumberFormat="1" applyFont="1" applyFill="1" applyBorder="1" applyAlignment="1">
      <alignment horizontal="center" vertical="center" wrapText="1"/>
    </xf>
    <xf numFmtId="1" fontId="10" fillId="31" borderId="37" xfId="0" applyNumberFormat="1" applyFont="1" applyFill="1" applyBorder="1" applyAlignment="1">
      <alignment horizontal="center" vertical="center" wrapText="1"/>
    </xf>
    <xf numFmtId="1" fontId="8" fillId="31" borderId="32" xfId="0" applyNumberFormat="1" applyFont="1" applyFill="1" applyBorder="1" applyAlignment="1">
      <alignment horizontal="center" vertical="center" wrapText="1"/>
    </xf>
    <xf numFmtId="0" fontId="9" fillId="0" borderId="55" xfId="0" applyFont="1" applyBorder="1" applyAlignment="1" applyProtection="1">
      <alignment vertical="center"/>
      <protection locked="0"/>
    </xf>
    <xf numFmtId="0" fontId="9" fillId="0" borderId="38" xfId="0" applyFont="1" applyBorder="1" applyAlignment="1" applyProtection="1">
      <alignment vertical="center"/>
      <protection locked="0"/>
    </xf>
    <xf numFmtId="0" fontId="67" fillId="0" borderId="57" xfId="110" applyFill="1" applyBorder="1" applyAlignment="1">
      <alignment vertical="center"/>
    </xf>
    <xf numFmtId="0" fontId="67" fillId="0" borderId="61" xfId="110" applyFill="1" applyBorder="1" applyAlignment="1">
      <alignment vertical="center"/>
    </xf>
    <xf numFmtId="0" fontId="67" fillId="0" borderId="38" xfId="110" applyBorder="1" applyAlignment="1">
      <alignment horizontal="left" vertical="center" wrapText="1"/>
    </xf>
    <xf numFmtId="0" fontId="8" fillId="0" borderId="38" xfId="1" applyFont="1" applyBorder="1" applyAlignment="1">
      <alignment horizontal="left" vertical="center" wrapText="1"/>
    </xf>
    <xf numFmtId="0" fontId="83" fillId="0" borderId="38" xfId="1" applyFont="1" applyBorder="1" applyAlignment="1">
      <alignment horizontal="left" vertical="center" wrapText="1"/>
    </xf>
    <xf numFmtId="0" fontId="8" fillId="32" borderId="4" xfId="1" applyFont="1" applyFill="1" applyBorder="1" applyAlignment="1">
      <alignment horizontal="center" vertical="center" wrapText="1"/>
    </xf>
    <xf numFmtId="0" fontId="8" fillId="32" borderId="5" xfId="1" applyFont="1" applyFill="1" applyBorder="1" applyAlignment="1">
      <alignment horizontal="center" vertical="center" wrapText="1"/>
    </xf>
    <xf numFmtId="0" fontId="58" fillId="33" borderId="24" xfId="1" applyFont="1" applyFill="1" applyBorder="1" applyAlignment="1">
      <alignment horizontal="center" vertical="center" wrapText="1"/>
    </xf>
    <xf numFmtId="0" fontId="104" fillId="0" borderId="0" xfId="0" applyFont="1" applyFill="1" applyAlignment="1">
      <alignment vertical="center"/>
    </xf>
    <xf numFmtId="0" fontId="83" fillId="0" borderId="55" xfId="0" applyFont="1" applyFill="1" applyBorder="1" applyAlignment="1">
      <alignment vertical="center"/>
    </xf>
    <xf numFmtId="0" fontId="56" fillId="0" borderId="43" xfId="0" applyFont="1" applyFill="1" applyBorder="1" applyAlignment="1">
      <alignment vertical="top" wrapText="1"/>
    </xf>
    <xf numFmtId="0" fontId="0" fillId="0" borderId="63" xfId="0" applyFont="1" applyFill="1" applyBorder="1" applyAlignment="1">
      <alignment horizontal="left" vertical="center" wrapText="1"/>
    </xf>
    <xf numFmtId="0" fontId="8" fillId="32" borderId="23" xfId="1" applyFont="1" applyFill="1" applyBorder="1" applyAlignment="1">
      <alignment horizontal="left" vertical="center" wrapText="1"/>
    </xf>
    <xf numFmtId="1" fontId="8" fillId="2" borderId="27" xfId="1" applyNumberFormat="1" applyFont="1" applyFill="1" applyBorder="1" applyAlignment="1">
      <alignment vertical="center"/>
    </xf>
    <xf numFmtId="1" fontId="8" fillId="2" borderId="28" xfId="1" applyNumberFormat="1" applyFont="1" applyFill="1" applyBorder="1" applyAlignment="1">
      <alignment vertical="center"/>
    </xf>
    <xf numFmtId="1" fontId="8" fillId="2" borderId="29" xfId="1" applyNumberFormat="1" applyFont="1" applyFill="1" applyBorder="1" applyAlignment="1">
      <alignment vertical="center"/>
    </xf>
    <xf numFmtId="1" fontId="8" fillId="2" borderId="4" xfId="1" applyNumberFormat="1" applyFont="1" applyFill="1" applyBorder="1" applyAlignment="1">
      <alignment horizontal="center" vertical="center"/>
    </xf>
    <xf numFmtId="1" fontId="8" fillId="2" borderId="5" xfId="1" applyNumberFormat="1" applyFont="1" applyFill="1" applyBorder="1" applyAlignment="1">
      <alignment horizontal="center" vertical="center"/>
    </xf>
    <xf numFmtId="1" fontId="8" fillId="2" borderId="23" xfId="1" applyNumberFormat="1" applyFont="1" applyFill="1" applyBorder="1" applyAlignment="1">
      <alignment horizontal="center" vertical="center"/>
    </xf>
    <xf numFmtId="9" fontId="6" fillId="34" borderId="81" xfId="103" applyFont="1" applyFill="1" applyBorder="1" applyAlignment="1" applyProtection="1">
      <alignment horizontal="center" vertical="center" wrapText="1"/>
    </xf>
    <xf numFmtId="9" fontId="6" fillId="34" borderId="77" xfId="103" applyFont="1" applyFill="1" applyBorder="1" applyAlignment="1" applyProtection="1">
      <alignment horizontal="center" vertical="center" wrapText="1"/>
    </xf>
    <xf numFmtId="9" fontId="6" fillId="34" borderId="27" xfId="103" applyFont="1" applyFill="1" applyBorder="1" applyAlignment="1" applyProtection="1">
      <alignment horizontal="center" vertical="center" wrapText="1"/>
    </xf>
    <xf numFmtId="0" fontId="66" fillId="32" borderId="4" xfId="0" applyFont="1" applyFill="1" applyBorder="1"/>
    <xf numFmtId="0" fontId="20" fillId="32" borderId="56" xfId="0" applyFont="1" applyFill="1" applyBorder="1" applyAlignment="1">
      <alignment horizontal="center" vertical="center" textRotation="88" wrapText="1"/>
    </xf>
    <xf numFmtId="0" fontId="106" fillId="33" borderId="56" xfId="0" applyFont="1" applyFill="1" applyBorder="1" applyAlignment="1">
      <alignment vertical="center" wrapText="1"/>
    </xf>
    <xf numFmtId="0" fontId="10" fillId="32" borderId="43" xfId="1" applyFont="1" applyFill="1" applyBorder="1" applyAlignment="1">
      <alignment horizontal="left" vertical="center" wrapText="1"/>
    </xf>
    <xf numFmtId="0" fontId="106" fillId="32" borderId="56" xfId="0" applyFont="1" applyFill="1" applyBorder="1" applyAlignment="1">
      <alignment vertical="center" wrapText="1"/>
    </xf>
    <xf numFmtId="1" fontId="10" fillId="0" borderId="64" xfId="1" applyNumberFormat="1" applyFont="1" applyBorder="1" applyAlignment="1" applyProtection="1">
      <alignment horizontal="center" vertical="center" wrapText="1"/>
      <protection locked="0"/>
    </xf>
    <xf numFmtId="0" fontId="58" fillId="34" borderId="56" xfId="1" applyFont="1" applyFill="1" applyBorder="1" applyAlignment="1">
      <alignment vertical="center" wrapText="1"/>
    </xf>
    <xf numFmtId="0" fontId="20" fillId="35" borderId="56" xfId="0" applyFont="1" applyFill="1" applyBorder="1" applyAlignment="1">
      <alignment vertical="center" textRotation="90" wrapText="1"/>
    </xf>
    <xf numFmtId="0" fontId="20" fillId="32" borderId="56" xfId="0" applyFont="1" applyFill="1" applyBorder="1" applyAlignment="1">
      <alignment horizontal="center" vertical="center" textRotation="90" wrapText="1"/>
    </xf>
    <xf numFmtId="0" fontId="66" fillId="32" borderId="56" xfId="0" applyFont="1" applyFill="1" applyBorder="1"/>
    <xf numFmtId="0" fontId="58" fillId="33" borderId="56" xfId="1" applyFont="1" applyFill="1" applyBorder="1" applyAlignment="1">
      <alignment vertical="center" wrapText="1"/>
    </xf>
    <xf numFmtId="1" fontId="9" fillId="2" borderId="59" xfId="0" applyNumberFormat="1" applyFont="1" applyFill="1" applyBorder="1" applyAlignment="1">
      <alignment vertical="center" wrapText="1"/>
    </xf>
    <xf numFmtId="1" fontId="53" fillId="2" borderId="56" xfId="0" applyNumberFormat="1" applyFont="1" applyFill="1" applyBorder="1" applyAlignment="1">
      <alignment horizontal="center" vertical="center" wrapText="1"/>
    </xf>
    <xf numFmtId="1" fontId="8" fillId="32" borderId="56" xfId="0" applyNumberFormat="1" applyFont="1" applyFill="1" applyBorder="1" applyAlignment="1">
      <alignment horizontal="center" vertical="center" wrapText="1"/>
    </xf>
    <xf numFmtId="9" fontId="6" fillId="35" borderId="57" xfId="1" applyNumberFormat="1" applyFont="1" applyFill="1" applyBorder="1" applyAlignment="1">
      <alignment horizontal="center" vertical="center" wrapText="1"/>
    </xf>
    <xf numFmtId="9" fontId="6" fillId="32" borderId="57" xfId="1" applyNumberFormat="1" applyFont="1" applyFill="1" applyBorder="1" applyAlignment="1">
      <alignment horizontal="center" vertical="center" wrapText="1"/>
    </xf>
    <xf numFmtId="9" fontId="6" fillId="32" borderId="59" xfId="1" applyNumberFormat="1" applyFont="1" applyFill="1" applyBorder="1" applyAlignment="1">
      <alignment horizontal="center" vertical="center" wrapText="1"/>
    </xf>
    <xf numFmtId="9" fontId="6" fillId="35" borderId="57" xfId="1" applyNumberFormat="1" applyFont="1" applyFill="1" applyBorder="1" applyAlignment="1">
      <alignment horizontal="center" wrapText="1"/>
    </xf>
    <xf numFmtId="1" fontId="20" fillId="0" borderId="58" xfId="0" applyNumberFormat="1" applyFont="1" applyBorder="1" applyAlignment="1" applyProtection="1">
      <alignment horizontal="center" vertical="center"/>
      <protection locked="0"/>
    </xf>
    <xf numFmtId="9" fontId="6" fillId="35" borderId="59" xfId="1" applyNumberFormat="1" applyFont="1" applyFill="1" applyBorder="1" applyAlignment="1">
      <alignment horizontal="center" wrapText="1"/>
    </xf>
    <xf numFmtId="1" fontId="5" fillId="0" borderId="60" xfId="1" applyNumberFormat="1" applyBorder="1" applyAlignment="1" applyProtection="1">
      <alignment horizontal="center" vertical="center" wrapText="1"/>
      <protection locked="0"/>
    </xf>
    <xf numFmtId="0" fontId="8" fillId="34" borderId="28" xfId="1" applyFont="1" applyFill="1" applyBorder="1" applyAlignment="1">
      <alignment horizontal="right" vertical="center"/>
    </xf>
    <xf numFmtId="9" fontId="6" fillId="35" borderId="56" xfId="1" applyNumberFormat="1" applyFont="1" applyFill="1" applyBorder="1" applyAlignment="1">
      <alignment horizontal="center" vertical="center" wrapText="1"/>
    </xf>
    <xf numFmtId="0" fontId="10" fillId="35" borderId="56" xfId="1" applyFont="1" applyFill="1" applyBorder="1" applyAlignment="1">
      <alignment horizontal="left" vertical="center" wrapText="1"/>
    </xf>
    <xf numFmtId="0" fontId="0" fillId="0" borderId="55" xfId="0" applyFont="1" applyFill="1" applyBorder="1" applyAlignment="1">
      <alignment vertical="center" wrapText="1"/>
    </xf>
    <xf numFmtId="0" fontId="0" fillId="0" borderId="0" xfId="0" applyFill="1" applyAlignment="1">
      <alignment wrapText="1"/>
    </xf>
    <xf numFmtId="0" fontId="0" fillId="0" borderId="0" xfId="0" applyFill="1"/>
    <xf numFmtId="0" fontId="67" fillId="29" borderId="0" xfId="110" applyFill="1" applyProtection="1"/>
    <xf numFmtId="0" fontId="67" fillId="0" borderId="0" xfId="110" applyFill="1" applyAlignment="1">
      <alignment vertical="center" wrapText="1"/>
    </xf>
    <xf numFmtId="0" fontId="60" fillId="0" borderId="0" xfId="0" applyFont="1"/>
    <xf numFmtId="0" fontId="10" fillId="35" borderId="35" xfId="0" applyFont="1" applyFill="1" applyBorder="1" applyAlignment="1">
      <alignment vertical="center" wrapText="1"/>
    </xf>
    <xf numFmtId="9" fontId="11" fillId="31" borderId="60" xfId="103" applyFont="1" applyFill="1" applyBorder="1" applyAlignment="1">
      <alignment horizontal="center" vertical="center" wrapText="1"/>
    </xf>
    <xf numFmtId="0" fontId="10" fillId="35" borderId="41" xfId="0" applyFont="1" applyFill="1" applyBorder="1" applyAlignment="1">
      <alignment vertical="center" wrapText="1"/>
    </xf>
    <xf numFmtId="9" fontId="6" fillId="32" borderId="61" xfId="1" applyNumberFormat="1" applyFont="1" applyFill="1" applyBorder="1" applyAlignment="1">
      <alignment horizontal="center" vertical="center" wrapText="1"/>
    </xf>
    <xf numFmtId="0" fontId="67" fillId="0" borderId="0" xfId="110" applyFill="1" applyProtection="1"/>
    <xf numFmtId="0" fontId="63" fillId="34" borderId="57" xfId="0" applyFont="1" applyFill="1" applyBorder="1" applyAlignment="1">
      <alignment horizontal="left"/>
    </xf>
    <xf numFmtId="9" fontId="53" fillId="32" borderId="57" xfId="0" applyNumberFormat="1" applyFont="1" applyFill="1" applyBorder="1" applyAlignment="1">
      <alignment horizontal="center" vertical="center"/>
    </xf>
    <xf numFmtId="0" fontId="67" fillId="29" borderId="0" xfId="110" applyFill="1" applyBorder="1" applyProtection="1"/>
    <xf numFmtId="0" fontId="9" fillId="35" borderId="1" xfId="0" applyFont="1" applyFill="1" applyBorder="1" applyAlignment="1">
      <alignment vertical="center" wrapText="1"/>
    </xf>
    <xf numFmtId="9" fontId="6" fillId="35" borderId="61" xfId="1" applyNumberFormat="1" applyFont="1" applyFill="1" applyBorder="1" applyAlignment="1">
      <alignment horizontal="center" vertical="center" wrapText="1"/>
    </xf>
    <xf numFmtId="1" fontId="20" fillId="0" borderId="82" xfId="0" applyNumberFormat="1" applyFont="1" applyBorder="1" applyAlignment="1" applyProtection="1">
      <alignment horizontal="center" vertical="center"/>
      <protection locked="0"/>
    </xf>
    <xf numFmtId="0" fontId="10" fillId="35" borderId="1" xfId="0" applyFont="1" applyFill="1" applyBorder="1" applyAlignment="1">
      <alignment horizontal="left" vertical="top" wrapText="1"/>
    </xf>
    <xf numFmtId="0" fontId="8" fillId="34" borderId="1" xfId="1" applyFont="1" applyFill="1" applyBorder="1" applyAlignment="1">
      <alignment horizontal="right" vertical="center" wrapText="1"/>
    </xf>
    <xf numFmtId="0" fontId="8" fillId="34" borderId="28" xfId="1" applyFont="1" applyFill="1" applyBorder="1" applyAlignment="1">
      <alignment horizontal="right" vertical="center" wrapText="1"/>
    </xf>
    <xf numFmtId="0" fontId="56" fillId="0" borderId="35" xfId="0" applyFont="1" applyBorder="1" applyAlignment="1">
      <alignment vertical="center" wrapText="1"/>
    </xf>
    <xf numFmtId="0" fontId="56" fillId="0" borderId="35" xfId="0" applyFont="1" applyFill="1" applyBorder="1" applyAlignment="1">
      <alignment vertical="center" wrapText="1"/>
    </xf>
    <xf numFmtId="0" fontId="8" fillId="33" borderId="5" xfId="1" applyFont="1" applyFill="1" applyBorder="1" applyAlignment="1">
      <alignment horizontal="right" vertical="center" wrapText="1"/>
    </xf>
    <xf numFmtId="9" fontId="8" fillId="32" borderId="61" xfId="1" applyNumberFormat="1" applyFont="1" applyFill="1" applyBorder="1" applyAlignment="1">
      <alignment horizontal="center" vertical="center" wrapText="1"/>
    </xf>
    <xf numFmtId="9" fontId="109" fillId="31" borderId="60" xfId="103" applyFont="1" applyFill="1" applyBorder="1" applyAlignment="1">
      <alignment horizontal="center" vertical="center" wrapText="1"/>
    </xf>
    <xf numFmtId="9" fontId="8" fillId="33" borderId="76" xfId="103" applyFont="1" applyFill="1" applyBorder="1" applyAlignment="1" applyProtection="1">
      <alignment horizontal="center" vertical="center" wrapText="1"/>
    </xf>
    <xf numFmtId="9" fontId="8" fillId="33" borderId="3" xfId="103" applyFont="1" applyFill="1" applyBorder="1" applyAlignment="1" applyProtection="1">
      <alignment horizontal="center" vertical="center" wrapText="1"/>
    </xf>
    <xf numFmtId="0" fontId="8" fillId="37" borderId="56" xfId="0" applyFont="1" applyFill="1" applyBorder="1" applyAlignment="1">
      <alignment vertical="center" wrapText="1"/>
    </xf>
    <xf numFmtId="0" fontId="68" fillId="0" borderId="0" xfId="0" applyFont="1" applyAlignment="1">
      <alignment vertical="center"/>
    </xf>
    <xf numFmtId="17" fontId="113" fillId="31" borderId="59" xfId="0" applyNumberFormat="1" applyFont="1" applyFill="1" applyBorder="1" applyAlignment="1">
      <alignment horizontal="center" vertical="center" wrapText="1"/>
    </xf>
    <xf numFmtId="0" fontId="10" fillId="35" borderId="28" xfId="0" applyFont="1" applyFill="1" applyBorder="1" applyAlignment="1">
      <alignment vertical="center" wrapText="1"/>
    </xf>
    <xf numFmtId="0" fontId="10" fillId="32" borderId="0" xfId="0" applyFont="1" applyFill="1" applyAlignment="1">
      <alignment vertical="center" wrapText="1"/>
    </xf>
    <xf numFmtId="0" fontId="10" fillId="35" borderId="1" xfId="0" applyFont="1" applyFill="1" applyBorder="1" applyAlignment="1">
      <alignment vertical="top" wrapText="1"/>
    </xf>
    <xf numFmtId="0" fontId="58" fillId="33" borderId="24" xfId="1" applyFont="1" applyFill="1" applyBorder="1" applyAlignment="1">
      <alignment horizontal="center" vertical="center" wrapText="1"/>
    </xf>
    <xf numFmtId="0" fontId="56" fillId="0" borderId="56" xfId="0" applyFont="1" applyBorder="1" applyAlignment="1">
      <alignment horizontal="left" vertical="center" wrapText="1"/>
    </xf>
    <xf numFmtId="0" fontId="56" fillId="0" borderId="0" xfId="0" applyFont="1" applyFill="1" applyBorder="1" applyAlignment="1">
      <alignment horizontal="center"/>
    </xf>
    <xf numFmtId="0" fontId="20" fillId="34" borderId="56" xfId="1" applyFont="1" applyFill="1" applyBorder="1" applyAlignment="1" applyProtection="1">
      <alignment horizontal="left" vertical="center" wrapText="1"/>
      <protection locked="0"/>
    </xf>
    <xf numFmtId="0" fontId="61" fillId="34" borderId="56" xfId="1" applyFont="1" applyFill="1" applyBorder="1" applyAlignment="1" applyProtection="1">
      <alignment horizontal="center" vertical="center" wrapText="1"/>
      <protection locked="0"/>
    </xf>
    <xf numFmtId="0" fontId="65" fillId="0" borderId="29" xfId="0" applyFont="1" applyBorder="1" applyAlignment="1" applyProtection="1">
      <alignment horizontal="left" vertical="center" wrapText="1"/>
      <protection locked="0"/>
    </xf>
    <xf numFmtId="0" fontId="0" fillId="29" borderId="0" xfId="0" applyFill="1" applyProtection="1">
      <protection locked="0"/>
    </xf>
    <xf numFmtId="0" fontId="20" fillId="35" borderId="56" xfId="1" applyFont="1" applyFill="1" applyBorder="1" applyAlignment="1" applyProtection="1">
      <alignment horizontal="left" vertical="top" wrapText="1"/>
      <protection locked="0"/>
    </xf>
    <xf numFmtId="0" fontId="20" fillId="32" borderId="57" xfId="0" applyFont="1" applyFill="1" applyBorder="1" applyAlignment="1" applyProtection="1">
      <alignment horizontal="center" vertical="center" textRotation="90" wrapText="1"/>
      <protection locked="0"/>
    </xf>
    <xf numFmtId="9" fontId="6" fillId="34" borderId="2" xfId="103" applyFont="1" applyFill="1" applyBorder="1" applyAlignment="1" applyProtection="1">
      <alignment horizontal="center" vertical="center" wrapText="1"/>
    </xf>
    <xf numFmtId="9" fontId="8" fillId="35" borderId="56" xfId="103" applyFont="1" applyFill="1" applyBorder="1" applyAlignment="1" applyProtection="1">
      <alignment horizontal="center" vertical="center" wrapText="1"/>
      <protection locked="0"/>
    </xf>
    <xf numFmtId="1" fontId="5" fillId="2" borderId="1" xfId="1" applyNumberFormat="1" applyFill="1" applyBorder="1" applyAlignment="1" applyProtection="1">
      <alignment horizontal="center" vertical="center" wrapText="1"/>
      <protection locked="0"/>
    </xf>
    <xf numFmtId="1" fontId="5" fillId="2" borderId="2" xfId="1" applyNumberFormat="1" applyFill="1" applyBorder="1" applyAlignment="1" applyProtection="1">
      <alignment horizontal="center" vertical="center" wrapText="1"/>
      <protection locked="0"/>
    </xf>
    <xf numFmtId="1" fontId="5" fillId="2" borderId="3" xfId="1" applyNumberFormat="1" applyFill="1" applyBorder="1" applyAlignment="1" applyProtection="1">
      <alignment horizontal="center" vertical="center" wrapText="1"/>
      <protection locked="0"/>
    </xf>
    <xf numFmtId="1" fontId="9" fillId="27" borderId="56" xfId="0" applyNumberFormat="1" applyFont="1" applyFill="1" applyBorder="1" applyAlignment="1">
      <alignment horizontal="center" vertical="center" wrapText="1"/>
    </xf>
    <xf numFmtId="0" fontId="58" fillId="33" borderId="57" xfId="1" applyFont="1" applyFill="1" applyBorder="1" applyAlignment="1" applyProtection="1">
      <alignment vertical="center" wrapText="1"/>
      <protection locked="0"/>
    </xf>
    <xf numFmtId="0" fontId="10" fillId="32" borderId="17" xfId="1" applyFont="1" applyFill="1" applyBorder="1" applyAlignment="1" applyProtection="1">
      <alignment horizontal="left" vertical="top" wrapText="1"/>
      <protection locked="0"/>
    </xf>
    <xf numFmtId="0" fontId="8" fillId="32" borderId="5" xfId="1" applyFont="1" applyFill="1" applyBorder="1" applyAlignment="1" applyProtection="1">
      <alignment horizontal="center" vertical="center" wrapText="1"/>
      <protection locked="0"/>
    </xf>
    <xf numFmtId="0" fontId="0" fillId="32" borderId="3" xfId="0" applyFill="1" applyBorder="1" applyProtection="1">
      <protection locked="0"/>
    </xf>
    <xf numFmtId="0" fontId="5" fillId="0" borderId="0" xfId="0" applyFont="1" applyAlignment="1" applyProtection="1">
      <alignment vertical="center"/>
      <protection locked="0"/>
    </xf>
    <xf numFmtId="0" fontId="5" fillId="3" borderId="0" xfId="0" applyFont="1" applyFill="1" applyAlignment="1" applyProtection="1">
      <alignment vertical="center"/>
      <protection locked="0"/>
    </xf>
    <xf numFmtId="0" fontId="58" fillId="33" borderId="56" xfId="1" applyFont="1" applyFill="1" applyBorder="1" applyAlignment="1" applyProtection="1">
      <alignment horizontal="center" vertical="center" wrapText="1"/>
      <protection locked="0"/>
    </xf>
    <xf numFmtId="0" fontId="10" fillId="32" borderId="56" xfId="0" applyFont="1" applyFill="1" applyBorder="1" applyAlignment="1" applyProtection="1">
      <alignment horizontal="left" vertical="center" wrapText="1"/>
      <protection locked="0"/>
    </xf>
    <xf numFmtId="0" fontId="1" fillId="32" borderId="2" xfId="1" applyFont="1" applyFill="1" applyBorder="1" applyAlignment="1" applyProtection="1">
      <alignment horizontal="center" vertical="center" wrapText="1"/>
      <protection locked="0"/>
    </xf>
    <xf numFmtId="0" fontId="8" fillId="29" borderId="9" xfId="1" applyFont="1" applyFill="1" applyBorder="1" applyAlignment="1" applyProtection="1">
      <alignment horizontal="center" vertical="center" wrapText="1"/>
      <protection locked="0"/>
    </xf>
    <xf numFmtId="0" fontId="10" fillId="27" borderId="57" xfId="1" applyFont="1" applyFill="1" applyBorder="1" applyAlignment="1" applyProtection="1">
      <alignment horizontal="center" vertical="center" wrapText="1"/>
      <protection locked="0"/>
    </xf>
    <xf numFmtId="0" fontId="0" fillId="32" borderId="56" xfId="0" applyFill="1" applyBorder="1"/>
    <xf numFmtId="0" fontId="56" fillId="0" borderId="69" xfId="0" applyFont="1" applyBorder="1"/>
    <xf numFmtId="0" fontId="56" fillId="0" borderId="41" xfId="0" applyFont="1" applyBorder="1" applyAlignment="1">
      <alignment wrapText="1"/>
    </xf>
    <xf numFmtId="0" fontId="0" fillId="0" borderId="69" xfId="0" applyBorder="1" applyAlignment="1">
      <alignment vertical="center"/>
    </xf>
    <xf numFmtId="0" fontId="0" fillId="0" borderId="55" xfId="0" applyBorder="1" applyAlignment="1">
      <alignment vertical="center"/>
    </xf>
    <xf numFmtId="0" fontId="63" fillId="0" borderId="0" xfId="0" applyFont="1" applyAlignment="1">
      <alignment horizontal="left" vertical="center"/>
    </xf>
    <xf numFmtId="0" fontId="72" fillId="31" borderId="6" xfId="0" applyFont="1" applyFill="1" applyBorder="1" applyAlignment="1">
      <alignment vertical="center" wrapText="1"/>
    </xf>
    <xf numFmtId="0" fontId="72" fillId="31" borderId="7" xfId="0" applyFont="1" applyFill="1" applyBorder="1" applyAlignment="1">
      <alignment vertical="center" wrapText="1"/>
    </xf>
    <xf numFmtId="0" fontId="72" fillId="31" borderId="8" xfId="0" applyFont="1" applyFill="1" applyBorder="1" applyAlignment="1">
      <alignment vertical="center" wrapText="1"/>
    </xf>
    <xf numFmtId="0" fontId="72" fillId="31" borderId="6" xfId="0" applyFont="1" applyFill="1" applyBorder="1" applyAlignment="1">
      <alignment horizontal="center" vertical="center" wrapText="1"/>
    </xf>
    <xf numFmtId="0" fontId="72" fillId="31" borderId="7" xfId="0" applyFont="1" applyFill="1" applyBorder="1" applyAlignment="1">
      <alignment horizontal="center" vertical="center" wrapText="1"/>
    </xf>
    <xf numFmtId="0" fontId="72" fillId="31" borderId="8" xfId="0" applyFont="1" applyFill="1" applyBorder="1" applyAlignment="1">
      <alignment horizontal="center" vertical="center" wrapText="1"/>
    </xf>
    <xf numFmtId="0" fontId="54" fillId="0" borderId="65" xfId="0" applyFont="1" applyBorder="1" applyAlignment="1">
      <alignment vertical="center" wrapText="1"/>
    </xf>
    <xf numFmtId="0" fontId="54" fillId="0" borderId="67" xfId="0" applyFont="1" applyBorder="1" applyAlignment="1">
      <alignment vertical="center" wrapText="1"/>
    </xf>
    <xf numFmtId="0" fontId="0" fillId="0" borderId="17" xfId="0" applyBorder="1" applyAlignment="1">
      <alignment wrapText="1"/>
    </xf>
    <xf numFmtId="0" fontId="0" fillId="0" borderId="18" xfId="0" applyBorder="1" applyAlignment="1">
      <alignment wrapText="1"/>
    </xf>
    <xf numFmtId="0" fontId="54" fillId="0" borderId="17" xfId="0" applyFont="1" applyBorder="1" applyAlignment="1">
      <alignment vertical="center" wrapText="1"/>
    </xf>
    <xf numFmtId="0" fontId="54" fillId="0" borderId="17" xfId="0" applyFont="1" applyBorder="1" applyAlignment="1">
      <alignment horizontal="left" vertical="top" wrapText="1"/>
    </xf>
    <xf numFmtId="0" fontId="72" fillId="0" borderId="18" xfId="0" applyFont="1" applyBorder="1" applyAlignment="1">
      <alignment vertical="top" wrapText="1"/>
    </xf>
    <xf numFmtId="0" fontId="54" fillId="0" borderId="18" xfId="0" applyFont="1" applyBorder="1" applyAlignment="1">
      <alignment vertical="center" wrapText="1"/>
    </xf>
    <xf numFmtId="0" fontId="115" fillId="0" borderId="17" xfId="0" applyFont="1" applyBorder="1" applyAlignment="1">
      <alignment vertical="center" wrapText="1"/>
    </xf>
    <xf numFmtId="0" fontId="54" fillId="0" borderId="18" xfId="0" applyFont="1" applyBorder="1" applyAlignment="1">
      <alignment vertical="top" wrapText="1"/>
    </xf>
    <xf numFmtId="0" fontId="72" fillId="0" borderId="18" xfId="0" applyFont="1" applyBorder="1" applyAlignment="1">
      <alignment vertical="center" wrapText="1"/>
    </xf>
    <xf numFmtId="0" fontId="0" fillId="0" borderId="17" xfId="0" applyBorder="1" applyAlignment="1">
      <alignment horizontal="left" wrapText="1"/>
    </xf>
    <xf numFmtId="0" fontId="54" fillId="0" borderId="21" xfId="0" applyFont="1" applyBorder="1" applyAlignment="1">
      <alignment vertical="center" wrapText="1"/>
    </xf>
    <xf numFmtId="0" fontId="0" fillId="0" borderId="21" xfId="0" applyBorder="1" applyAlignment="1">
      <alignment vertical="center" wrapText="1"/>
    </xf>
    <xf numFmtId="0" fontId="54" fillId="0" borderId="22" xfId="0" applyFont="1" applyBorder="1" applyAlignment="1">
      <alignment vertical="center" wrapText="1"/>
    </xf>
    <xf numFmtId="0" fontId="67" fillId="0" borderId="39" xfId="110" applyFill="1" applyBorder="1"/>
    <xf numFmtId="0" fontId="56" fillId="0" borderId="33" xfId="0" applyFont="1" applyBorder="1" applyAlignment="1">
      <alignment horizontal="left"/>
    </xf>
    <xf numFmtId="0" fontId="72" fillId="0" borderId="66" xfId="0" quotePrefix="1" applyFont="1" applyBorder="1" applyAlignment="1">
      <alignment vertical="center" wrapText="1"/>
    </xf>
    <xf numFmtId="0" fontId="72" fillId="0" borderId="16" xfId="0" quotePrefix="1" applyFont="1" applyBorder="1" applyAlignment="1">
      <alignment vertical="center" wrapText="1"/>
    </xf>
    <xf numFmtId="0" fontId="72" fillId="0" borderId="20" xfId="0" quotePrefix="1" applyFont="1" applyBorder="1" applyAlignment="1">
      <alignment vertical="center" wrapText="1"/>
    </xf>
    <xf numFmtId="0" fontId="105" fillId="33" borderId="56" xfId="0" applyFont="1" applyFill="1" applyBorder="1" applyAlignment="1">
      <alignment vertical="center"/>
    </xf>
    <xf numFmtId="0" fontId="83" fillId="29" borderId="33" xfId="0" applyFont="1" applyFill="1" applyBorder="1" applyAlignment="1">
      <alignment vertical="center" wrapText="1"/>
    </xf>
    <xf numFmtId="0" fontId="83" fillId="29" borderId="63" xfId="0" applyFont="1" applyFill="1" applyBorder="1" applyAlignment="1">
      <alignment vertical="center" wrapText="1"/>
    </xf>
    <xf numFmtId="0" fontId="83" fillId="29" borderId="55" xfId="0" applyFont="1" applyFill="1" applyBorder="1" applyAlignment="1">
      <alignment vertical="center" wrapText="1"/>
    </xf>
    <xf numFmtId="0" fontId="83" fillId="29" borderId="55" xfId="0" applyFont="1" applyFill="1" applyBorder="1" applyAlignment="1">
      <alignment wrapText="1"/>
    </xf>
    <xf numFmtId="0" fontId="83" fillId="29" borderId="38" xfId="0" applyFont="1" applyFill="1" applyBorder="1" applyAlignment="1">
      <alignment wrapText="1"/>
    </xf>
    <xf numFmtId="0" fontId="69" fillId="29" borderId="33" xfId="0" applyFont="1" applyFill="1" applyBorder="1" applyAlignment="1">
      <alignment vertical="center"/>
    </xf>
    <xf numFmtId="0" fontId="69" fillId="29" borderId="63" xfId="0" applyFont="1" applyFill="1" applyBorder="1" applyAlignment="1">
      <alignment vertical="center"/>
    </xf>
    <xf numFmtId="0" fontId="69" fillId="29" borderId="55" xfId="0" applyFont="1" applyFill="1" applyBorder="1" applyAlignment="1">
      <alignment vertical="center"/>
    </xf>
    <xf numFmtId="0" fontId="69" fillId="29" borderId="55" xfId="0" applyFont="1" applyFill="1" applyBorder="1" applyAlignment="1">
      <alignment horizontal="left"/>
    </xf>
    <xf numFmtId="0" fontId="69" fillId="29" borderId="38" xfId="0" applyFont="1" applyFill="1" applyBorder="1" applyAlignment="1">
      <alignment horizontal="left"/>
    </xf>
    <xf numFmtId="0" fontId="0" fillId="0" borderId="6" xfId="0" applyBorder="1" applyAlignment="1">
      <alignment horizontal="center"/>
    </xf>
    <xf numFmtId="0" fontId="0" fillId="0" borderId="7" xfId="0" applyBorder="1" applyAlignment="1">
      <alignment horizontal="center"/>
    </xf>
    <xf numFmtId="0" fontId="88" fillId="0" borderId="7" xfId="0" applyFont="1" applyBorder="1" applyAlignment="1">
      <alignment horizontal="center" vertical="center" wrapText="1"/>
    </xf>
    <xf numFmtId="0" fontId="112" fillId="0" borderId="56" xfId="0" applyFont="1" applyFill="1" applyBorder="1" applyAlignment="1">
      <alignment horizontal="center" vertical="center" wrapText="1"/>
    </xf>
    <xf numFmtId="0" fontId="0" fillId="31" borderId="12" xfId="0" applyFill="1" applyBorder="1" applyAlignment="1">
      <alignment horizontal="center" vertical="center" wrapText="1"/>
    </xf>
    <xf numFmtId="0" fontId="0" fillId="31" borderId="16" xfId="0" applyFill="1" applyBorder="1" applyAlignment="1">
      <alignment horizontal="center" vertical="center" wrapText="1"/>
    </xf>
    <xf numFmtId="0" fontId="0" fillId="31" borderId="20" xfId="0" applyFill="1" applyBorder="1" applyAlignment="1">
      <alignment horizontal="center" vertical="center" wrapText="1"/>
    </xf>
    <xf numFmtId="0" fontId="92" fillId="0" borderId="0" xfId="0" applyFont="1"/>
    <xf numFmtId="0" fontId="92" fillId="0" borderId="0" xfId="0" applyFont="1" applyAlignment="1">
      <alignment horizontal="center"/>
    </xf>
    <xf numFmtId="0" fontId="57" fillId="0" borderId="0" xfId="0" applyFont="1"/>
    <xf numFmtId="0" fontId="57" fillId="0" borderId="0" xfId="0" applyFont="1" applyAlignment="1">
      <alignment horizontal="center"/>
    </xf>
    <xf numFmtId="0" fontId="116" fillId="46" borderId="0" xfId="0" applyFont="1" applyFill="1" applyAlignment="1">
      <alignment horizontal="center" vertical="top" wrapText="1"/>
    </xf>
    <xf numFmtId="9" fontId="116" fillId="46" borderId="0" xfId="0" applyNumberFormat="1" applyFont="1" applyFill="1" applyAlignment="1">
      <alignment horizontal="center" vertical="top" wrapText="1"/>
    </xf>
    <xf numFmtId="0" fontId="9" fillId="0" borderId="0" xfId="0" applyFont="1" applyAlignment="1">
      <alignment vertical="top" wrapText="1"/>
    </xf>
    <xf numFmtId="10" fontId="9" fillId="0" borderId="0" xfId="0" applyNumberFormat="1" applyFont="1" applyAlignment="1">
      <alignment horizontal="center"/>
    </xf>
    <xf numFmtId="0" fontId="10" fillId="0" borderId="0" xfId="0" applyFont="1"/>
    <xf numFmtId="0" fontId="48" fillId="0" borderId="0" xfId="0" applyFont="1"/>
    <xf numFmtId="10" fontId="92" fillId="0" borderId="0" xfId="0" applyNumberFormat="1" applyFont="1" applyAlignment="1">
      <alignment horizontal="center"/>
    </xf>
    <xf numFmtId="0" fontId="117" fillId="41" borderId="29" xfId="0" applyFont="1" applyFill="1" applyBorder="1" applyAlignment="1">
      <alignment horizontal="center" vertical="center" wrapText="1"/>
    </xf>
    <xf numFmtId="0" fontId="117" fillId="41" borderId="29" xfId="0" applyFont="1" applyFill="1" applyBorder="1" applyAlignment="1">
      <alignment vertical="center" wrapText="1"/>
    </xf>
    <xf numFmtId="0" fontId="20" fillId="35" borderId="56" xfId="0" applyFont="1" applyFill="1" applyBorder="1" applyAlignment="1">
      <alignment horizontal="center" vertical="center" textRotation="90" wrapText="1"/>
    </xf>
    <xf numFmtId="0" fontId="118" fillId="0" borderId="56" xfId="110" applyFont="1" applyBorder="1" applyAlignment="1" applyProtection="1">
      <alignment horizontal="left" vertical="center" wrapText="1"/>
      <protection locked="0"/>
    </xf>
    <xf numFmtId="0" fontId="8" fillId="0" borderId="3" xfId="1" applyFont="1" applyBorder="1" applyAlignment="1">
      <alignment horizontal="left" vertical="center" wrapText="1"/>
    </xf>
    <xf numFmtId="0" fontId="73" fillId="0" borderId="17" xfId="0" applyFont="1" applyFill="1" applyBorder="1" applyAlignment="1">
      <alignment vertical="center" wrapText="1"/>
    </xf>
    <xf numFmtId="0" fontId="0" fillId="0" borderId="17" xfId="0" applyFill="1" applyBorder="1" applyAlignment="1">
      <alignment horizontal="left" vertical="center" wrapText="1" indent="2"/>
    </xf>
    <xf numFmtId="0" fontId="66" fillId="0" borderId="17" xfId="0" applyFont="1" applyFill="1" applyBorder="1" applyAlignment="1">
      <alignment vertical="center" wrapText="1"/>
    </xf>
    <xf numFmtId="0" fontId="111" fillId="0" borderId="17" xfId="0" applyFont="1" applyFill="1" applyBorder="1" applyAlignment="1">
      <alignment vertical="center"/>
    </xf>
    <xf numFmtId="0" fontId="68" fillId="47" borderId="1" xfId="0" applyFont="1" applyFill="1" applyBorder="1" applyAlignment="1">
      <alignment vertical="center"/>
    </xf>
    <xf numFmtId="0" fontId="68" fillId="47" borderId="2" xfId="0" applyFont="1" applyFill="1" applyBorder="1" applyAlignment="1">
      <alignment vertical="center"/>
    </xf>
    <xf numFmtId="0" fontId="68" fillId="47" borderId="3" xfId="0" applyFont="1" applyFill="1" applyBorder="1" applyAlignment="1">
      <alignment vertical="center"/>
    </xf>
    <xf numFmtId="0" fontId="108" fillId="45" borderId="56" xfId="1" applyFont="1" applyFill="1" applyBorder="1" applyAlignment="1" applyProtection="1">
      <alignment horizontal="left" vertical="center" wrapText="1"/>
      <protection locked="0"/>
    </xf>
    <xf numFmtId="0" fontId="61" fillId="34" borderId="0" xfId="1" applyFont="1" applyFill="1" applyBorder="1" applyAlignment="1">
      <alignment horizontal="center" vertical="center" wrapText="1"/>
    </xf>
    <xf numFmtId="0" fontId="44" fillId="36" borderId="0" xfId="0" applyFont="1" applyFill="1" applyAlignment="1" applyProtection="1">
      <alignment horizontal="center" vertical="top"/>
      <protection locked="0"/>
    </xf>
    <xf numFmtId="0" fontId="63" fillId="34" borderId="0" xfId="0" applyFont="1" applyFill="1" applyBorder="1" applyAlignment="1">
      <alignment horizontal="center" vertical="center"/>
    </xf>
    <xf numFmtId="0" fontId="78" fillId="36" borderId="4" xfId="0" applyFont="1" applyFill="1" applyBorder="1" applyAlignment="1">
      <alignment horizontal="center" vertical="center" wrapText="1"/>
    </xf>
    <xf numFmtId="0" fontId="61" fillId="33" borderId="0" xfId="0" applyFont="1" applyFill="1" applyBorder="1" applyAlignment="1">
      <alignment horizontal="center" vertical="center"/>
    </xf>
    <xf numFmtId="0" fontId="61" fillId="33" borderId="0" xfId="0" applyFont="1" applyFill="1" applyBorder="1" applyAlignment="1">
      <alignment horizontal="center" vertical="center" wrapText="1"/>
    </xf>
    <xf numFmtId="0" fontId="61" fillId="33" borderId="0" xfId="1" applyFont="1" applyFill="1" applyBorder="1" applyAlignment="1">
      <alignment horizontal="center" vertical="center" wrapText="1"/>
    </xf>
    <xf numFmtId="0" fontId="61" fillId="34" borderId="0" xfId="0" applyFont="1" applyFill="1" applyBorder="1" applyAlignment="1">
      <alignment horizontal="center" vertical="center" wrapText="1"/>
    </xf>
    <xf numFmtId="0" fontId="61" fillId="34" borderId="0" xfId="0" applyFont="1" applyFill="1" applyBorder="1" applyAlignment="1">
      <alignment horizontal="center" vertical="center"/>
    </xf>
    <xf numFmtId="0" fontId="61" fillId="34" borderId="0" xfId="0" applyFont="1" applyFill="1" applyBorder="1" applyAlignment="1" applyProtection="1">
      <alignment horizontal="center" vertical="center"/>
      <protection locked="0"/>
    </xf>
    <xf numFmtId="0" fontId="62" fillId="34" borderId="0" xfId="0" applyFont="1" applyFill="1" applyBorder="1" applyAlignment="1">
      <alignment horizontal="center" vertical="center"/>
    </xf>
    <xf numFmtId="0" fontId="121" fillId="36" borderId="24" xfId="0" applyFont="1" applyFill="1" applyBorder="1" applyAlignment="1" applyProtection="1">
      <alignment vertical="top" wrapText="1"/>
      <protection locked="0"/>
    </xf>
    <xf numFmtId="0" fontId="121" fillId="36" borderId="0" xfId="0" applyFont="1" applyFill="1" applyAlignment="1" applyProtection="1">
      <alignment horizontal="left" vertical="top"/>
      <protection locked="0"/>
    </xf>
    <xf numFmtId="0" fontId="122" fillId="36" borderId="0" xfId="0" applyFont="1" applyFill="1" applyAlignment="1" applyProtection="1">
      <alignment vertical="top"/>
      <protection locked="0"/>
    </xf>
    <xf numFmtId="0" fontId="121" fillId="0" borderId="0" xfId="0" applyFont="1" applyAlignment="1" applyProtection="1">
      <alignment vertical="top" wrapText="1"/>
      <protection locked="0"/>
    </xf>
    <xf numFmtId="0" fontId="121" fillId="0" borderId="0" xfId="0" applyFont="1" applyAlignment="1" applyProtection="1">
      <alignment horizontal="left" vertical="top"/>
      <protection locked="0"/>
    </xf>
    <xf numFmtId="0" fontId="121" fillId="0" borderId="56" xfId="0" applyFont="1" applyBorder="1" applyAlignment="1" applyProtection="1">
      <alignment vertical="top"/>
      <protection locked="0"/>
    </xf>
    <xf numFmtId="0" fontId="122" fillId="0" borderId="0" xfId="0" applyFont="1" applyAlignment="1" applyProtection="1">
      <alignment vertical="top"/>
      <protection locked="0"/>
    </xf>
    <xf numFmtId="0" fontId="123" fillId="0" borderId="0" xfId="0" applyFont="1"/>
    <xf numFmtId="0" fontId="122" fillId="3" borderId="0" xfId="0" applyFont="1" applyFill="1"/>
    <xf numFmtId="0" fontId="124" fillId="33" borderId="56" xfId="0" applyFont="1" applyFill="1" applyBorder="1" applyAlignment="1">
      <alignment horizontal="center" vertical="center" wrapText="1"/>
    </xf>
    <xf numFmtId="0" fontId="124" fillId="33" borderId="2" xfId="0" applyFont="1" applyFill="1" applyBorder="1" applyAlignment="1">
      <alignment horizontal="center" vertical="center" wrapText="1"/>
    </xf>
    <xf numFmtId="0" fontId="124" fillId="33" borderId="1" xfId="0" applyFont="1" applyFill="1" applyBorder="1" applyAlignment="1">
      <alignment horizontal="center" vertical="center" wrapText="1"/>
    </xf>
    <xf numFmtId="0" fontId="124" fillId="33" borderId="62" xfId="0" applyFont="1" applyFill="1" applyBorder="1" applyAlignment="1">
      <alignment horizontal="center" vertical="center" wrapText="1"/>
    </xf>
    <xf numFmtId="0" fontId="122" fillId="32" borderId="56" xfId="1" applyFont="1" applyFill="1" applyBorder="1" applyAlignment="1">
      <alignment horizontal="center" vertical="center" textRotation="90" wrapText="1"/>
    </xf>
    <xf numFmtId="0" fontId="124" fillId="33" borderId="2" xfId="1" applyFont="1" applyFill="1" applyBorder="1" applyAlignment="1">
      <alignment horizontal="center" vertical="center" wrapText="1"/>
    </xf>
    <xf numFmtId="0" fontId="125" fillId="32" borderId="56" xfId="1" applyFont="1" applyFill="1" applyBorder="1" applyAlignment="1">
      <alignment horizontal="left" vertical="center" wrapText="1"/>
    </xf>
    <xf numFmtId="0" fontId="125" fillId="32" borderId="3" xfId="1" applyFont="1" applyFill="1" applyBorder="1" applyAlignment="1">
      <alignment horizontal="center" vertical="center" wrapText="1"/>
    </xf>
    <xf numFmtId="0" fontId="127" fillId="32" borderId="63" xfId="1" applyFont="1" applyFill="1" applyBorder="1" applyAlignment="1">
      <alignment horizontal="left" vertical="center" wrapText="1"/>
    </xf>
    <xf numFmtId="0" fontId="121" fillId="32" borderId="43" xfId="0" applyFont="1" applyFill="1" applyBorder="1" applyAlignment="1">
      <alignment horizontal="center" vertical="center" wrapText="1"/>
    </xf>
    <xf numFmtId="1" fontId="127" fillId="0" borderId="13" xfId="1" applyNumberFormat="1" applyFont="1" applyBorder="1" applyAlignment="1">
      <alignment horizontal="center" vertical="center" wrapText="1"/>
    </xf>
    <xf numFmtId="1" fontId="127" fillId="0" borderId="14" xfId="1" applyNumberFormat="1" applyFont="1" applyBorder="1" applyAlignment="1">
      <alignment horizontal="center" vertical="center" wrapText="1"/>
    </xf>
    <xf numFmtId="1" fontId="128" fillId="0" borderId="39" xfId="1" applyNumberFormat="1" applyFont="1" applyBorder="1" applyAlignment="1" applyProtection="1">
      <alignment horizontal="center" vertical="center" wrapText="1"/>
      <protection locked="0"/>
    </xf>
    <xf numFmtId="1" fontId="127" fillId="31" borderId="58" xfId="1" applyNumberFormat="1" applyFont="1" applyFill="1" applyBorder="1" applyAlignment="1" applyProtection="1">
      <alignment horizontal="center" vertical="center" wrapText="1"/>
      <protection locked="0"/>
    </xf>
    <xf numFmtId="1" fontId="127" fillId="31" borderId="13" xfId="0" applyNumberFormat="1" applyFont="1" applyFill="1" applyBorder="1" applyAlignment="1" applyProtection="1">
      <alignment horizontal="center" vertical="center" wrapText="1"/>
      <protection locked="0"/>
    </xf>
    <xf numFmtId="1" fontId="127" fillId="31" borderId="13" xfId="1" applyNumberFormat="1" applyFont="1" applyFill="1" applyBorder="1" applyAlignment="1" applyProtection="1">
      <alignment horizontal="center" vertical="center" wrapText="1"/>
      <protection locked="0"/>
    </xf>
    <xf numFmtId="0" fontId="127" fillId="32" borderId="69" xfId="1" applyFont="1" applyFill="1" applyBorder="1" applyAlignment="1">
      <alignment horizontal="left" vertical="center" wrapText="1"/>
    </xf>
    <xf numFmtId="0" fontId="121" fillId="32" borderId="41" xfId="0" applyFont="1" applyFill="1" applyBorder="1" applyAlignment="1">
      <alignment horizontal="center" vertical="center" wrapText="1"/>
    </xf>
    <xf numFmtId="1" fontId="127" fillId="0" borderId="17" xfId="1" applyNumberFormat="1" applyFont="1" applyBorder="1" applyAlignment="1">
      <alignment horizontal="center" vertical="center" wrapText="1"/>
    </xf>
    <xf numFmtId="1" fontId="127" fillId="0" borderId="18" xfId="1" applyNumberFormat="1" applyFont="1" applyBorder="1" applyAlignment="1">
      <alignment horizontal="center" vertical="center" wrapText="1"/>
    </xf>
    <xf numFmtId="1" fontId="128" fillId="0" borderId="44" xfId="1" applyNumberFormat="1" applyFont="1" applyBorder="1" applyAlignment="1" applyProtection="1">
      <alignment horizontal="center" vertical="center" wrapText="1"/>
      <protection locked="0"/>
    </xf>
    <xf numFmtId="1" fontId="127" fillId="31" borderId="72" xfId="1" applyNumberFormat="1" applyFont="1" applyFill="1" applyBorder="1" applyAlignment="1" applyProtection="1">
      <alignment horizontal="center" vertical="center" wrapText="1"/>
      <protection locked="0"/>
    </xf>
    <xf numFmtId="1" fontId="127" fillId="31" borderId="68" xfId="0" applyNumberFormat="1" applyFont="1" applyFill="1" applyBorder="1" applyAlignment="1" applyProtection="1">
      <alignment horizontal="center" vertical="center" wrapText="1"/>
      <protection locked="0"/>
    </xf>
    <xf numFmtId="1" fontId="127" fillId="31" borderId="68" xfId="1" applyNumberFormat="1" applyFont="1" applyFill="1" applyBorder="1" applyAlignment="1" applyProtection="1">
      <alignment horizontal="center" vertical="center" wrapText="1"/>
      <protection locked="0"/>
    </xf>
    <xf numFmtId="0" fontId="127" fillId="32" borderId="33" xfId="1" applyFont="1" applyFill="1" applyBorder="1" applyAlignment="1">
      <alignment horizontal="left" vertical="center" wrapText="1"/>
    </xf>
    <xf numFmtId="0" fontId="121" fillId="32" borderId="32" xfId="0" applyFont="1" applyFill="1" applyBorder="1" applyAlignment="1">
      <alignment horizontal="center" vertical="center" wrapText="1"/>
    </xf>
    <xf numFmtId="1" fontId="127" fillId="0" borderId="17" xfId="1" applyNumberFormat="1" applyFont="1" applyBorder="1" applyAlignment="1" applyProtection="1">
      <alignment horizontal="center" vertical="center" wrapText="1"/>
      <protection locked="0"/>
    </xf>
    <xf numFmtId="1" fontId="127" fillId="0" borderId="18" xfId="1" applyNumberFormat="1" applyFont="1" applyBorder="1" applyAlignment="1" applyProtection="1">
      <alignment horizontal="center" vertical="center" wrapText="1"/>
      <protection locked="0"/>
    </xf>
    <xf numFmtId="1" fontId="126" fillId="31" borderId="58" xfId="1" applyNumberFormat="1" applyFont="1" applyFill="1" applyBorder="1" applyAlignment="1">
      <alignment horizontal="center" vertical="center" wrapText="1"/>
    </xf>
    <xf numFmtId="1" fontId="126" fillId="31" borderId="13" xfId="1" applyNumberFormat="1" applyFont="1" applyFill="1" applyBorder="1" applyAlignment="1">
      <alignment horizontal="center" vertical="center" wrapText="1"/>
    </xf>
    <xf numFmtId="1" fontId="126" fillId="31" borderId="14" xfId="0" applyNumberFormat="1" applyFont="1" applyFill="1" applyBorder="1" applyAlignment="1">
      <alignment horizontal="center" vertical="center" wrapText="1"/>
    </xf>
    <xf numFmtId="0" fontId="127" fillId="32" borderId="38" xfId="1" applyFont="1" applyFill="1" applyBorder="1" applyAlignment="1">
      <alignment horizontal="left" vertical="center" wrapText="1"/>
    </xf>
    <xf numFmtId="1" fontId="126" fillId="31" borderId="60" xfId="1" applyNumberFormat="1" applyFont="1" applyFill="1" applyBorder="1" applyAlignment="1">
      <alignment horizontal="center" vertical="center" wrapText="1"/>
    </xf>
    <xf numFmtId="1" fontId="126" fillId="31" borderId="21" xfId="1" applyNumberFormat="1" applyFont="1" applyFill="1" applyBorder="1" applyAlignment="1">
      <alignment horizontal="center" vertical="center" wrapText="1"/>
    </xf>
    <xf numFmtId="1" fontId="126" fillId="31" borderId="22" xfId="0" applyNumberFormat="1" applyFont="1" applyFill="1" applyBorder="1" applyAlignment="1">
      <alignment horizontal="center" vertical="center" wrapText="1"/>
    </xf>
    <xf numFmtId="0" fontId="124" fillId="33" borderId="61" xfId="1" applyFont="1" applyFill="1" applyBorder="1" applyAlignment="1">
      <alignment vertical="center"/>
    </xf>
    <xf numFmtId="1" fontId="126" fillId="31" borderId="64" xfId="1" applyNumberFormat="1" applyFont="1" applyFill="1" applyBorder="1" applyAlignment="1">
      <alignment horizontal="center" vertical="center" wrapText="1"/>
    </xf>
    <xf numFmtId="1" fontId="126" fillId="31" borderId="65" xfId="1" applyNumberFormat="1" applyFont="1" applyFill="1" applyBorder="1" applyAlignment="1">
      <alignment horizontal="center" vertical="center" wrapText="1"/>
    </xf>
    <xf numFmtId="1" fontId="126" fillId="31" borderId="67" xfId="0" applyNumberFormat="1" applyFont="1" applyFill="1" applyBorder="1" applyAlignment="1">
      <alignment horizontal="center" vertical="center" wrapText="1"/>
    </xf>
    <xf numFmtId="0" fontId="127" fillId="32" borderId="55" xfId="1" applyFont="1" applyFill="1" applyBorder="1" applyAlignment="1">
      <alignment horizontal="left" vertical="center" wrapText="1"/>
    </xf>
    <xf numFmtId="1" fontId="126" fillId="31" borderId="54" xfId="1" applyNumberFormat="1" applyFont="1" applyFill="1" applyBorder="1" applyAlignment="1">
      <alignment horizontal="center" vertical="center" wrapText="1"/>
    </xf>
    <xf numFmtId="1" fontId="126" fillId="31" borderId="18" xfId="0" applyNumberFormat="1" applyFont="1" applyFill="1" applyBorder="1" applyAlignment="1">
      <alignment horizontal="center" vertical="center" wrapText="1"/>
    </xf>
    <xf numFmtId="9" fontId="126" fillId="31" borderId="77" xfId="1" applyNumberFormat="1" applyFont="1" applyFill="1" applyBorder="1" applyAlignment="1">
      <alignment horizontal="center" vertical="center" wrapText="1"/>
    </xf>
    <xf numFmtId="9" fontId="121" fillId="31" borderId="54" xfId="103" applyFont="1" applyFill="1" applyBorder="1" applyAlignment="1" applyProtection="1">
      <alignment horizontal="center" vertical="center" wrapText="1"/>
    </xf>
    <xf numFmtId="9" fontId="121" fillId="31" borderId="17" xfId="103" applyFont="1" applyFill="1" applyBorder="1" applyAlignment="1" applyProtection="1">
      <alignment horizontal="center" vertical="center" wrapText="1"/>
    </xf>
    <xf numFmtId="166" fontId="126" fillId="31" borderId="18" xfId="0" applyNumberFormat="1" applyFont="1" applyFill="1" applyBorder="1" applyAlignment="1">
      <alignment horizontal="center" vertical="center" wrapText="1"/>
    </xf>
    <xf numFmtId="9" fontId="126" fillId="31" borderId="16" xfId="1" applyNumberFormat="1" applyFont="1" applyFill="1" applyBorder="1" applyAlignment="1">
      <alignment horizontal="center" vertical="center" wrapText="1"/>
    </xf>
    <xf numFmtId="9" fontId="126" fillId="31" borderId="17" xfId="1" applyNumberFormat="1" applyFont="1" applyFill="1" applyBorder="1" applyAlignment="1">
      <alignment horizontal="center" vertical="center" wrapText="1"/>
    </xf>
    <xf numFmtId="9" fontId="126" fillId="0" borderId="17" xfId="1" applyNumberFormat="1" applyFont="1" applyBorder="1" applyAlignment="1">
      <alignment horizontal="center" vertical="center" wrapText="1"/>
    </xf>
    <xf numFmtId="9" fontId="126" fillId="0" borderId="17" xfId="1" applyNumberFormat="1" applyFont="1" applyFill="1" applyBorder="1" applyAlignment="1">
      <alignment horizontal="center" vertical="center" wrapText="1"/>
    </xf>
    <xf numFmtId="9" fontId="126" fillId="0" borderId="18" xfId="1" applyNumberFormat="1" applyFont="1" applyFill="1" applyBorder="1" applyAlignment="1">
      <alignment horizontal="center" vertical="center" wrapText="1"/>
    </xf>
    <xf numFmtId="1" fontId="126" fillId="0" borderId="54" xfId="1" applyNumberFormat="1" applyFont="1" applyBorder="1" applyAlignment="1">
      <alignment horizontal="center" vertical="center" wrapText="1"/>
    </xf>
    <xf numFmtId="1" fontId="126" fillId="0" borderId="17" xfId="1" applyNumberFormat="1" applyFont="1" applyBorder="1" applyAlignment="1">
      <alignment horizontal="center" vertical="center" wrapText="1"/>
    </xf>
    <xf numFmtId="166" fontId="126" fillId="0" borderId="18" xfId="0" applyNumberFormat="1" applyFont="1" applyBorder="1" applyAlignment="1">
      <alignment horizontal="center" vertical="center" wrapText="1"/>
    </xf>
    <xf numFmtId="9" fontId="126" fillId="31" borderId="20" xfId="1" applyNumberFormat="1" applyFont="1" applyFill="1" applyBorder="1" applyAlignment="1">
      <alignment horizontal="center" vertical="center" wrapText="1"/>
    </xf>
    <xf numFmtId="9" fontId="126" fillId="31" borderId="21" xfId="1" applyNumberFormat="1" applyFont="1" applyFill="1" applyBorder="1" applyAlignment="1">
      <alignment horizontal="center" vertical="center" wrapText="1"/>
    </xf>
    <xf numFmtId="166" fontId="126" fillId="31" borderId="89" xfId="0" applyNumberFormat="1" applyFont="1" applyFill="1" applyBorder="1" applyAlignment="1">
      <alignment horizontal="center" vertical="center" wrapText="1"/>
    </xf>
    <xf numFmtId="1" fontId="127" fillId="0" borderId="17" xfId="1" applyNumberFormat="1" applyFont="1" applyFill="1" applyBorder="1" applyAlignment="1" applyProtection="1">
      <alignment horizontal="center" vertical="center" wrapText="1"/>
      <protection locked="0"/>
    </xf>
    <xf numFmtId="1" fontId="127" fillId="0" borderId="18" xfId="1" applyNumberFormat="1" applyFont="1" applyFill="1" applyBorder="1" applyAlignment="1" applyProtection="1">
      <alignment horizontal="center" vertical="center" wrapText="1"/>
      <protection locked="0"/>
    </xf>
    <xf numFmtId="1" fontId="128" fillId="0" borderId="29" xfId="1" applyNumberFormat="1" applyFont="1" applyBorder="1" applyAlignment="1" applyProtection="1">
      <alignment horizontal="center" vertical="center" wrapText="1"/>
      <protection locked="0"/>
    </xf>
    <xf numFmtId="1" fontId="126" fillId="31" borderId="17" xfId="1" applyNumberFormat="1" applyFont="1" applyFill="1" applyBorder="1" applyAlignment="1">
      <alignment horizontal="center" vertical="center" wrapText="1"/>
    </xf>
    <xf numFmtId="1" fontId="130" fillId="31" borderId="18" xfId="0" applyNumberFormat="1" applyFont="1" applyFill="1" applyBorder="1" applyAlignment="1">
      <alignment horizontal="center" vertical="center" wrapText="1"/>
    </xf>
    <xf numFmtId="0" fontId="121" fillId="32" borderId="28" xfId="0" applyFont="1" applyFill="1" applyBorder="1" applyAlignment="1">
      <alignment horizontal="center" vertical="center" wrapText="1"/>
    </xf>
    <xf numFmtId="1" fontId="127" fillId="0" borderId="21" xfId="1" applyNumberFormat="1" applyFont="1" applyBorder="1" applyAlignment="1" applyProtection="1">
      <alignment horizontal="center" vertical="center" wrapText="1"/>
      <protection locked="0"/>
    </xf>
    <xf numFmtId="1" fontId="127" fillId="0" borderId="22" xfId="1" applyNumberFormat="1" applyFont="1" applyBorder="1" applyAlignment="1" applyProtection="1">
      <alignment horizontal="center" vertical="center" wrapText="1"/>
      <protection locked="0"/>
    </xf>
    <xf numFmtId="0" fontId="131" fillId="0" borderId="0" xfId="0" applyFont="1"/>
    <xf numFmtId="0" fontId="132" fillId="0" borderId="0" xfId="0" applyFont="1"/>
    <xf numFmtId="0" fontId="133" fillId="0" borderId="0" xfId="0" applyFont="1" applyAlignment="1">
      <alignment horizontal="left"/>
    </xf>
    <xf numFmtId="0" fontId="131" fillId="0" borderId="0" xfId="0" applyFont="1" applyAlignment="1">
      <alignment horizontal="center" vertical="center" wrapText="1"/>
    </xf>
    <xf numFmtId="1" fontId="127" fillId="31" borderId="14" xfId="0" applyNumberFormat="1" applyFont="1" applyFill="1" applyBorder="1" applyAlignment="1">
      <alignment horizontal="center" vertical="center" wrapText="1"/>
    </xf>
    <xf numFmtId="1" fontId="127" fillId="31" borderId="89" xfId="0" applyNumberFormat="1" applyFont="1" applyFill="1" applyBorder="1" applyAlignment="1">
      <alignment horizontal="center" vertical="center" wrapText="1"/>
    </xf>
    <xf numFmtId="9" fontId="121" fillId="2" borderId="2" xfId="103" applyFont="1" applyFill="1" applyBorder="1" applyAlignment="1" applyProtection="1">
      <alignment horizontal="center" vertical="center" wrapText="1"/>
    </xf>
    <xf numFmtId="1" fontId="127" fillId="0" borderId="12" xfId="1" applyNumberFormat="1" applyFont="1" applyFill="1" applyBorder="1" applyAlignment="1">
      <alignment horizontal="center" vertical="center" wrapText="1"/>
    </xf>
    <xf numFmtId="1" fontId="127" fillId="0" borderId="13" xfId="1" applyNumberFormat="1" applyFont="1" applyFill="1" applyBorder="1" applyAlignment="1">
      <alignment horizontal="center" vertical="center" wrapText="1"/>
    </xf>
    <xf numFmtId="1" fontId="127" fillId="0" borderId="16" xfId="1" applyNumberFormat="1" applyFont="1" applyFill="1" applyBorder="1" applyAlignment="1">
      <alignment horizontal="center" vertical="center" wrapText="1"/>
    </xf>
    <xf numFmtId="1" fontId="127" fillId="0" borderId="17" xfId="1" applyNumberFormat="1" applyFont="1" applyFill="1" applyBorder="1" applyAlignment="1">
      <alignment horizontal="center" vertical="center" wrapText="1"/>
    </xf>
    <xf numFmtId="1" fontId="127" fillId="0" borderId="16" xfId="1" applyNumberFormat="1" applyFont="1" applyFill="1" applyBorder="1" applyAlignment="1" applyProtection="1">
      <alignment horizontal="center" vertical="center" wrapText="1"/>
      <protection locked="0"/>
    </xf>
    <xf numFmtId="1" fontId="127" fillId="0" borderId="20" xfId="1" applyNumberFormat="1" applyFont="1" applyFill="1" applyBorder="1" applyAlignment="1" applyProtection="1">
      <alignment horizontal="center" vertical="center" wrapText="1"/>
      <protection locked="0"/>
    </xf>
    <xf numFmtId="1" fontId="127" fillId="0" borderId="21" xfId="1" applyNumberFormat="1" applyFont="1" applyFill="1" applyBorder="1" applyAlignment="1" applyProtection="1">
      <alignment horizontal="center" vertical="center" wrapText="1"/>
      <protection locked="0"/>
    </xf>
    <xf numFmtId="0" fontId="0" fillId="0" borderId="0" xfId="0" applyFont="1"/>
    <xf numFmtId="0" fontId="78" fillId="29" borderId="4" xfId="0" applyFont="1" applyFill="1" applyBorder="1" applyAlignment="1">
      <alignment vertical="center" wrapText="1"/>
    </xf>
    <xf numFmtId="0" fontId="78" fillId="0" borderId="24" xfId="0" applyFont="1" applyFill="1" applyBorder="1" applyAlignment="1">
      <alignment horizontal="center" vertical="center" wrapText="1"/>
    </xf>
    <xf numFmtId="0" fontId="78" fillId="0" borderId="0" xfId="0" applyFont="1" applyFill="1" applyBorder="1" applyAlignment="1">
      <alignment horizontal="center" vertical="center" wrapText="1"/>
    </xf>
    <xf numFmtId="0" fontId="80" fillId="36" borderId="4" xfId="0" applyFont="1" applyFill="1" applyBorder="1" applyAlignment="1">
      <alignment vertical="center"/>
    </xf>
    <xf numFmtId="0" fontId="78" fillId="36" borderId="13" xfId="0" applyFont="1" applyFill="1" applyBorder="1" applyAlignment="1">
      <alignment horizontal="center" vertical="center"/>
    </xf>
    <xf numFmtId="0" fontId="83" fillId="0" borderId="34" xfId="0" applyFont="1" applyFill="1" applyBorder="1" applyAlignment="1">
      <alignment vertical="center"/>
    </xf>
    <xf numFmtId="0" fontId="73" fillId="0" borderId="19" xfId="0" applyFont="1" applyFill="1" applyBorder="1" applyAlignment="1">
      <alignment vertical="center"/>
    </xf>
    <xf numFmtId="0" fontId="73" fillId="0" borderId="35" xfId="0" applyFont="1" applyFill="1" applyBorder="1" applyAlignment="1">
      <alignment vertical="center"/>
    </xf>
    <xf numFmtId="0" fontId="0" fillId="0" borderId="35" xfId="0" applyFont="1" applyFill="1" applyBorder="1"/>
    <xf numFmtId="0" fontId="78" fillId="0" borderId="17" xfId="0" applyFont="1" applyFill="1" applyBorder="1" applyAlignment="1">
      <alignment horizontal="center" vertical="center"/>
    </xf>
    <xf numFmtId="0" fontId="73" fillId="0" borderId="19" xfId="0" applyFont="1" applyFill="1" applyBorder="1" applyAlignment="1">
      <alignment horizontal="left" vertical="center"/>
    </xf>
    <xf numFmtId="0" fontId="73" fillId="0" borderId="35" xfId="0" applyFont="1" applyFill="1" applyBorder="1" applyAlignment="1">
      <alignment horizontal="center" vertical="center"/>
    </xf>
    <xf numFmtId="0" fontId="83" fillId="0" borderId="0" xfId="0" applyFont="1" applyFill="1" applyBorder="1" applyAlignment="1">
      <alignment vertical="center"/>
    </xf>
    <xf numFmtId="0" fontId="73" fillId="0" borderId="0" xfId="0" applyFont="1" applyFill="1" applyBorder="1" applyAlignment="1">
      <alignment horizontal="left" vertical="center"/>
    </xf>
    <xf numFmtId="0" fontId="73" fillId="0" borderId="0" xfId="0" applyFont="1" applyFill="1" applyBorder="1" applyAlignment="1">
      <alignment horizontal="center" vertical="center"/>
    </xf>
    <xf numFmtId="0" fontId="0" fillId="0" borderId="0" xfId="0" applyFont="1" applyFill="1" applyBorder="1"/>
    <xf numFmtId="0" fontId="78" fillId="0" borderId="0" xfId="0" applyFont="1" applyFill="1" applyBorder="1" applyAlignment="1">
      <alignment horizontal="center" vertical="center"/>
    </xf>
    <xf numFmtId="0" fontId="0" fillId="0" borderId="0" xfId="0" applyFont="1" applyBorder="1" applyAlignment="1">
      <alignment horizontal="justify" vertical="center" wrapText="1"/>
    </xf>
    <xf numFmtId="0" fontId="78" fillId="36" borderId="76" xfId="0" applyFont="1" applyFill="1" applyBorder="1" applyAlignment="1">
      <alignment horizontal="center" vertical="center"/>
    </xf>
    <xf numFmtId="0" fontId="78" fillId="36" borderId="62" xfId="0" applyFont="1" applyFill="1" applyBorder="1" applyAlignment="1">
      <alignment horizontal="center" vertical="center"/>
    </xf>
    <xf numFmtId="0" fontId="73" fillId="29" borderId="12" xfId="0" applyFont="1" applyFill="1" applyBorder="1" applyAlignment="1">
      <alignment horizontal="center" vertical="center"/>
    </xf>
    <xf numFmtId="0" fontId="73" fillId="29" borderId="13" xfId="0" applyFont="1" applyFill="1" applyBorder="1" applyAlignment="1">
      <alignment horizontal="center" vertical="center"/>
    </xf>
    <xf numFmtId="0" fontId="0" fillId="29" borderId="13" xfId="0" applyFont="1" applyFill="1" applyBorder="1" applyAlignment="1">
      <alignment horizontal="center" vertical="center"/>
    </xf>
    <xf numFmtId="0" fontId="73" fillId="29" borderId="14" xfId="0" applyFont="1" applyFill="1" applyBorder="1" applyAlignment="1">
      <alignment horizontal="center" vertical="center"/>
    </xf>
    <xf numFmtId="0" fontId="0" fillId="0" borderId="63" xfId="0" applyFont="1" applyBorder="1" applyAlignment="1">
      <alignment horizontal="center"/>
    </xf>
    <xf numFmtId="0" fontId="0" fillId="29" borderId="17" xfId="0" applyFont="1" applyFill="1" applyBorder="1" applyAlignment="1">
      <alignment horizontal="center" vertical="center"/>
    </xf>
    <xf numFmtId="0" fontId="0" fillId="0" borderId="55" xfId="0" applyFont="1" applyBorder="1" applyAlignment="1">
      <alignment horizontal="center"/>
    </xf>
    <xf numFmtId="0" fontId="0" fillId="29" borderId="16" xfId="0" applyFont="1" applyFill="1" applyBorder="1" applyAlignment="1">
      <alignment horizontal="center" vertical="center"/>
    </xf>
    <xf numFmtId="0" fontId="0" fillId="29" borderId="18" xfId="0" applyFont="1" applyFill="1" applyBorder="1" applyAlignment="1">
      <alignment horizontal="center" vertical="center"/>
    </xf>
    <xf numFmtId="0" fontId="83" fillId="29" borderId="34" xfId="0" applyFont="1" applyFill="1" applyBorder="1" applyAlignment="1">
      <alignment vertical="center" wrapText="1"/>
    </xf>
    <xf numFmtId="0" fontId="78" fillId="32" borderId="21" xfId="0" applyFont="1" applyFill="1" applyBorder="1" applyAlignment="1">
      <alignment horizontal="center" vertical="center"/>
    </xf>
    <xf numFmtId="0" fontId="78" fillId="32" borderId="22" xfId="0" applyFont="1" applyFill="1" applyBorder="1" applyAlignment="1">
      <alignment horizontal="center" vertical="center"/>
    </xf>
    <xf numFmtId="0" fontId="78" fillId="29" borderId="0" xfId="0" applyFont="1" applyFill="1" applyBorder="1" applyAlignment="1">
      <alignment vertical="center"/>
    </xf>
    <xf numFmtId="0" fontId="78" fillId="29" borderId="0" xfId="0" applyFont="1" applyFill="1" applyBorder="1" applyAlignment="1">
      <alignment horizontal="right" vertical="center"/>
    </xf>
    <xf numFmtId="0" fontId="0" fillId="0" borderId="0" xfId="0" applyFont="1" applyBorder="1"/>
    <xf numFmtId="0" fontId="84" fillId="0" borderId="0" xfId="0" applyFont="1" applyBorder="1" applyAlignment="1">
      <alignment vertical="center" wrapText="1"/>
    </xf>
    <xf numFmtId="0" fontId="85" fillId="0" borderId="0" xfId="0" applyFont="1" applyBorder="1" applyAlignment="1">
      <alignment vertical="center" wrapText="1"/>
    </xf>
    <xf numFmtId="0" fontId="78" fillId="36" borderId="33" xfId="0" applyFont="1" applyFill="1" applyBorder="1" applyAlignment="1">
      <alignment vertical="center"/>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73" fillId="0" borderId="65"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17" xfId="0" applyFont="1" applyFill="1" applyBorder="1" applyAlignment="1">
      <alignment horizontal="center" vertical="center"/>
    </xf>
    <xf numFmtId="0" fontId="73" fillId="0" borderId="17" xfId="0" applyFont="1" applyFill="1" applyBorder="1" applyAlignment="1">
      <alignment horizontal="center" vertical="center"/>
    </xf>
    <xf numFmtId="0" fontId="78" fillId="36" borderId="55" xfId="0" applyFont="1" applyFill="1" applyBorder="1" applyAlignment="1">
      <alignment vertical="center" wrapText="1"/>
    </xf>
    <xf numFmtId="0" fontId="73" fillId="0" borderId="72" xfId="0" applyFont="1" applyFill="1" applyBorder="1" applyAlignment="1">
      <alignment horizontal="center" vertical="center"/>
    </xf>
    <xf numFmtId="0" fontId="73" fillId="0" borderId="68" xfId="0" applyFont="1" applyFill="1" applyBorder="1" applyAlignment="1">
      <alignment horizontal="center" vertical="center"/>
    </xf>
    <xf numFmtId="0" fontId="78" fillId="36" borderId="38" xfId="0" applyFont="1" applyFill="1" applyBorder="1" applyAlignment="1">
      <alignment vertical="center"/>
    </xf>
    <xf numFmtId="0" fontId="76" fillId="36" borderId="56" xfId="0" applyFont="1" applyFill="1" applyBorder="1" applyAlignment="1">
      <alignment horizontal="left" vertical="center"/>
    </xf>
    <xf numFmtId="0" fontId="0" fillId="0" borderId="17" xfId="0" applyFont="1" applyFill="1" applyBorder="1" applyAlignment="1">
      <alignment horizontal="left" vertical="top"/>
    </xf>
    <xf numFmtId="0" fontId="0" fillId="0" borderId="17" xfId="0" applyFont="1" applyBorder="1" applyAlignment="1">
      <alignment horizontal="left" vertical="top"/>
    </xf>
    <xf numFmtId="0" fontId="92" fillId="48" borderId="29" xfId="0" applyFont="1" applyFill="1" applyBorder="1" applyAlignment="1">
      <alignment horizontal="center" vertical="center" wrapText="1"/>
    </xf>
    <xf numFmtId="0" fontId="0" fillId="48" borderId="20" xfId="0" applyFill="1" applyBorder="1"/>
    <xf numFmtId="17" fontId="60" fillId="31" borderId="13" xfId="0" applyNumberFormat="1" applyFont="1" applyFill="1" applyBorder="1" applyAlignment="1">
      <alignment horizontal="center" vertical="center" wrapText="1"/>
    </xf>
    <xf numFmtId="165" fontId="60" fillId="31" borderId="13" xfId="0" applyNumberFormat="1" applyFont="1" applyFill="1" applyBorder="1" applyAlignment="1">
      <alignment horizontal="center" vertical="center" wrapText="1"/>
    </xf>
    <xf numFmtId="165" fontId="60" fillId="31" borderId="14" xfId="0" applyNumberFormat="1" applyFont="1" applyFill="1" applyBorder="1" applyAlignment="1">
      <alignment horizontal="center" vertical="center" wrapText="1"/>
    </xf>
    <xf numFmtId="17" fontId="60" fillId="31" borderId="17" xfId="0" applyNumberFormat="1" applyFont="1" applyFill="1" applyBorder="1" applyAlignment="1">
      <alignment horizontal="center" vertical="center" wrapText="1"/>
    </xf>
    <xf numFmtId="165" fontId="60" fillId="31" borderId="17" xfId="0" applyNumberFormat="1" applyFont="1" applyFill="1" applyBorder="1" applyAlignment="1">
      <alignment horizontal="center" vertical="center" wrapText="1"/>
    </xf>
    <xf numFmtId="165" fontId="60" fillId="31" borderId="18" xfId="0" applyNumberFormat="1" applyFont="1" applyFill="1" applyBorder="1" applyAlignment="1">
      <alignment horizontal="center" vertical="center" wrapText="1"/>
    </xf>
    <xf numFmtId="17" fontId="60" fillId="31" borderId="21" xfId="0" applyNumberFormat="1" applyFont="1" applyFill="1" applyBorder="1" applyAlignment="1">
      <alignment horizontal="center" vertical="center" wrapText="1"/>
    </xf>
    <xf numFmtId="165" fontId="60" fillId="31" borderId="21" xfId="0" applyNumberFormat="1" applyFont="1" applyFill="1" applyBorder="1" applyAlignment="1">
      <alignment horizontal="center" vertical="center" wrapText="1"/>
    </xf>
    <xf numFmtId="165" fontId="60" fillId="31" borderId="22" xfId="0" applyNumberFormat="1" applyFont="1" applyFill="1" applyBorder="1" applyAlignment="1">
      <alignment horizontal="center" vertical="center" wrapText="1"/>
    </xf>
    <xf numFmtId="14" fontId="0" fillId="0" borderId="18" xfId="0" applyNumberFormat="1" applyBorder="1" applyAlignment="1">
      <alignment horizontal="left" vertical="top"/>
    </xf>
    <xf numFmtId="22" fontId="0" fillId="0" borderId="16" xfId="0" applyNumberFormat="1" applyBorder="1"/>
    <xf numFmtId="22" fontId="0" fillId="0" borderId="20" xfId="0" applyNumberFormat="1" applyBorder="1"/>
    <xf numFmtId="14" fontId="0" fillId="0" borderId="12" xfId="0" applyNumberFormat="1" applyBorder="1"/>
    <xf numFmtId="0" fontId="134" fillId="0" borderId="0" xfId="0" applyFont="1" applyAlignment="1">
      <alignment wrapText="1"/>
    </xf>
    <xf numFmtId="0" fontId="135" fillId="49" borderId="0" xfId="0" applyFont="1" applyFill="1" applyAlignment="1">
      <alignment wrapText="1"/>
    </xf>
    <xf numFmtId="0" fontId="0" fillId="0" borderId="19" xfId="0" applyBorder="1" applyAlignment="1">
      <alignment wrapText="1"/>
    </xf>
    <xf numFmtId="0" fontId="136" fillId="0" borderId="0" xfId="0" applyFont="1" applyAlignment="1">
      <alignment wrapText="1"/>
    </xf>
    <xf numFmtId="0" fontId="137" fillId="0" borderId="0" xfId="0" applyFont="1" applyAlignment="1">
      <alignment wrapText="1"/>
    </xf>
    <xf numFmtId="1" fontId="10" fillId="0" borderId="6" xfId="1" applyNumberFormat="1" applyFont="1" applyFill="1" applyBorder="1" applyAlignment="1" applyProtection="1">
      <alignment horizontal="center" vertical="center" wrapText="1"/>
      <protection locked="0"/>
    </xf>
    <xf numFmtId="0" fontId="8" fillId="0" borderId="38" xfId="1" applyFont="1" applyFill="1" applyBorder="1" applyAlignment="1">
      <alignment horizontal="left" vertical="center" wrapText="1"/>
    </xf>
    <xf numFmtId="1" fontId="5" fillId="0" borderId="6" xfId="1" applyNumberFormat="1" applyFill="1" applyBorder="1" applyAlignment="1">
      <alignment horizontal="center" vertical="center" wrapText="1"/>
    </xf>
    <xf numFmtId="1" fontId="5" fillId="0" borderId="7" xfId="1" applyNumberFormat="1" applyFill="1" applyBorder="1" applyAlignment="1">
      <alignment horizontal="center" vertical="center" wrapText="1"/>
    </xf>
    <xf numFmtId="1" fontId="5" fillId="0" borderId="77" xfId="1" applyNumberFormat="1" applyFill="1" applyBorder="1" applyAlignment="1">
      <alignment horizontal="center" vertical="center" wrapText="1"/>
    </xf>
    <xf numFmtId="1" fontId="5" fillId="0" borderId="78" xfId="1" applyNumberFormat="1" applyFill="1" applyBorder="1" applyAlignment="1">
      <alignment horizontal="center" vertical="center" wrapText="1"/>
    </xf>
    <xf numFmtId="1" fontId="20" fillId="0" borderId="58" xfId="0" applyNumberFormat="1" applyFont="1" applyFill="1" applyBorder="1" applyAlignment="1" applyProtection="1">
      <alignment horizontal="center" vertical="center"/>
      <protection locked="0"/>
    </xf>
    <xf numFmtId="1" fontId="5" fillId="0" borderId="60" xfId="1" applyNumberFormat="1" applyFill="1" applyBorder="1" applyAlignment="1" applyProtection="1">
      <alignment horizontal="center" vertical="center" wrapText="1"/>
      <protection locked="0"/>
    </xf>
    <xf numFmtId="1" fontId="20" fillId="0" borderId="12" xfId="0" applyNumberFormat="1" applyFont="1" applyFill="1" applyBorder="1" applyAlignment="1" applyProtection="1">
      <alignment horizontal="center" vertical="center"/>
      <protection locked="0"/>
    </xf>
    <xf numFmtId="1" fontId="5" fillId="0" borderId="20" xfId="1" applyNumberFormat="1" applyFill="1" applyBorder="1" applyAlignment="1" applyProtection="1">
      <alignment horizontal="center" vertical="center" wrapText="1"/>
      <protection locked="0"/>
    </xf>
    <xf numFmtId="1" fontId="20" fillId="0" borderId="82" xfId="0" applyNumberFormat="1"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6" fillId="0" borderId="84" xfId="0" applyFont="1" applyFill="1" applyBorder="1" applyAlignment="1" applyProtection="1">
      <alignment horizontal="center" vertical="center" wrapText="1"/>
      <protection locked="0"/>
    </xf>
    <xf numFmtId="0" fontId="6" fillId="0" borderId="86" xfId="0" applyFont="1" applyFill="1" applyBorder="1" applyAlignment="1" applyProtection="1">
      <alignment horizontal="center" vertical="center" wrapText="1"/>
      <protection locked="0"/>
    </xf>
    <xf numFmtId="0" fontId="6" fillId="0" borderId="21" xfId="0" applyFont="1" applyFill="1" applyBorder="1" applyAlignment="1" applyProtection="1">
      <alignment horizontal="center" vertical="center" wrapText="1"/>
      <protection locked="0"/>
    </xf>
    <xf numFmtId="0" fontId="8" fillId="0" borderId="6" xfId="1" applyFont="1" applyFill="1" applyBorder="1" applyAlignment="1" applyProtection="1">
      <alignment horizontal="center" vertical="center" wrapText="1"/>
      <protection locked="0"/>
    </xf>
    <xf numFmtId="0" fontId="8" fillId="0" borderId="9" xfId="1" applyFont="1" applyFill="1" applyBorder="1" applyAlignment="1" applyProtection="1">
      <alignment horizontal="center" vertical="center" wrapText="1"/>
      <protection locked="0"/>
    </xf>
    <xf numFmtId="1" fontId="10" fillId="0" borderId="17" xfId="1" applyNumberFormat="1" applyFont="1" applyFill="1" applyBorder="1" applyAlignment="1" applyProtection="1">
      <alignment horizontal="center" vertical="center" wrapText="1"/>
      <protection locked="0"/>
    </xf>
    <xf numFmtId="1" fontId="10" fillId="0" borderId="68" xfId="1" applyNumberFormat="1"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wrapText="1"/>
      <protection locked="0"/>
    </xf>
    <xf numFmtId="2" fontId="9" fillId="0" borderId="0" xfId="0" applyNumberFormat="1" applyFont="1" applyFill="1" applyAlignment="1">
      <alignment horizontal="center"/>
    </xf>
    <xf numFmtId="0" fontId="9" fillId="0" borderId="0" xfId="0" applyFont="1" applyFill="1"/>
    <xf numFmtId="0" fontId="56" fillId="0" borderId="0" xfId="0" applyFont="1" applyFill="1" applyBorder="1" applyAlignment="1">
      <alignment horizontal="center"/>
    </xf>
    <xf numFmtId="14" fontId="88" fillId="0" borderId="0" xfId="0" applyNumberFormat="1" applyFont="1" applyFill="1" applyBorder="1" applyAlignment="1">
      <alignment horizontal="center" vertical="center" wrapText="1"/>
    </xf>
    <xf numFmtId="0" fontId="83" fillId="0" borderId="1" xfId="0" applyFont="1" applyFill="1" applyBorder="1" applyAlignment="1">
      <alignment horizontal="left" vertical="center" wrapText="1"/>
    </xf>
    <xf numFmtId="0" fontId="83" fillId="0" borderId="2" xfId="0" applyFont="1" applyFill="1" applyBorder="1" applyAlignment="1">
      <alignment horizontal="left" vertical="center" wrapText="1"/>
    </xf>
    <xf numFmtId="0" fontId="83" fillId="0" borderId="3" xfId="0" applyFont="1" applyFill="1" applyBorder="1" applyAlignment="1">
      <alignment horizontal="left" vertical="center" wrapText="1"/>
    </xf>
    <xf numFmtId="0" fontId="75" fillId="33" borderId="1" xfId="0" applyFont="1" applyFill="1" applyBorder="1" applyAlignment="1">
      <alignment horizontal="left" vertical="center" wrapText="1"/>
    </xf>
    <xf numFmtId="0" fontId="75" fillId="33" borderId="2" xfId="0" applyFont="1" applyFill="1" applyBorder="1" applyAlignment="1">
      <alignment horizontal="left" vertical="center" wrapText="1"/>
    </xf>
    <xf numFmtId="0" fontId="75" fillId="33" borderId="3" xfId="0" applyFont="1" applyFill="1" applyBorder="1" applyAlignment="1">
      <alignment horizontal="left" vertical="center" wrapText="1"/>
    </xf>
    <xf numFmtId="0" fontId="70" fillId="44" borderId="1" xfId="0" applyFont="1" applyFill="1" applyBorder="1" applyAlignment="1">
      <alignment horizontal="left" vertical="center" wrapText="1"/>
    </xf>
    <xf numFmtId="0" fontId="70" fillId="44" borderId="2" xfId="0" applyFont="1" applyFill="1" applyBorder="1" applyAlignment="1">
      <alignment horizontal="left" vertical="center" wrapText="1"/>
    </xf>
    <xf numFmtId="0" fontId="70" fillId="44" borderId="3" xfId="0" applyFont="1" applyFill="1" applyBorder="1" applyAlignment="1">
      <alignment horizontal="left" vertical="center" wrapText="1"/>
    </xf>
    <xf numFmtId="0" fontId="70" fillId="33" borderId="1" xfId="0" applyFont="1" applyFill="1" applyBorder="1" applyAlignment="1">
      <alignment horizontal="left" vertical="center"/>
    </xf>
    <xf numFmtId="0" fontId="70" fillId="33" borderId="2" xfId="0" applyFont="1" applyFill="1" applyBorder="1" applyAlignment="1">
      <alignment horizontal="left" vertical="center"/>
    </xf>
    <xf numFmtId="0" fontId="70" fillId="33" borderId="3" xfId="0" applyFont="1" applyFill="1" applyBorder="1" applyAlignment="1">
      <alignment horizontal="left" vertical="center"/>
    </xf>
    <xf numFmtId="0" fontId="98" fillId="0" borderId="4" xfId="0" applyFont="1" applyBorder="1" applyAlignment="1">
      <alignment horizontal="left" vertical="center" wrapText="1"/>
    </xf>
    <xf numFmtId="0" fontId="98" fillId="0" borderId="23" xfId="0" applyFont="1" applyBorder="1" applyAlignment="1">
      <alignment horizontal="left" vertical="center" wrapText="1"/>
    </xf>
    <xf numFmtId="0" fontId="0" fillId="0" borderId="27" xfId="0" applyFont="1" applyBorder="1" applyAlignment="1">
      <alignment horizontal="left" vertical="center" wrapText="1"/>
    </xf>
    <xf numFmtId="0" fontId="0" fillId="0" borderId="29" xfId="0" applyFont="1" applyBorder="1" applyAlignment="1">
      <alignment horizontal="left" vertical="center" wrapText="1"/>
    </xf>
    <xf numFmtId="0" fontId="0" fillId="0" borderId="1"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23" xfId="0" applyFont="1" applyBorder="1" applyAlignment="1">
      <alignment horizontal="left" vertical="center" wrapText="1"/>
    </xf>
    <xf numFmtId="0" fontId="72" fillId="0" borderId="0" xfId="0" applyFont="1" applyFill="1" applyBorder="1" applyAlignment="1">
      <alignment horizontal="center" vertical="center" wrapText="1"/>
    </xf>
    <xf numFmtId="0" fontId="98" fillId="0" borderId="24" xfId="0" applyFont="1" applyBorder="1" applyAlignment="1">
      <alignment horizontal="left" vertical="center" wrapText="1"/>
    </xf>
    <xf numFmtId="0" fontId="98" fillId="0" borderId="25" xfId="0" applyFont="1" applyBorder="1" applyAlignment="1">
      <alignment horizontal="left" vertical="center" wrapText="1"/>
    </xf>
    <xf numFmtId="0" fontId="0" fillId="0" borderId="55" xfId="0" applyFont="1" applyBorder="1" applyAlignment="1">
      <alignment horizontal="left" vertical="center" wrapText="1"/>
    </xf>
    <xf numFmtId="0" fontId="0" fillId="0" borderId="61" xfId="0" applyFont="1" applyBorder="1" applyAlignment="1">
      <alignment horizontal="left" vertical="center" wrapText="1"/>
    </xf>
    <xf numFmtId="0" fontId="0" fillId="0" borderId="63" xfId="0" applyFont="1" applyBorder="1" applyAlignment="1">
      <alignment horizontal="left" vertical="center" wrapText="1"/>
    </xf>
    <xf numFmtId="0" fontId="70" fillId="33" borderId="1" xfId="0" applyFont="1" applyFill="1" applyBorder="1" applyAlignment="1">
      <alignment horizontal="left" vertical="center" wrapText="1"/>
    </xf>
    <xf numFmtId="0" fontId="70" fillId="33" borderId="2" xfId="0" applyFont="1" applyFill="1" applyBorder="1" applyAlignment="1">
      <alignment horizontal="left" vertical="center" wrapText="1"/>
    </xf>
    <xf numFmtId="0" fontId="70" fillId="33" borderId="3" xfId="0" applyFont="1" applyFill="1" applyBorder="1" applyAlignment="1">
      <alignment horizontal="left" vertical="center" wrapText="1"/>
    </xf>
    <xf numFmtId="0" fontId="75" fillId="36" borderId="4" xfId="0" applyFont="1" applyFill="1" applyBorder="1" applyAlignment="1">
      <alignment horizontal="left" vertical="center"/>
    </xf>
    <xf numFmtId="0" fontId="75" fillId="36" borderId="23" xfId="0" applyFont="1" applyFill="1" applyBorder="1" applyAlignment="1">
      <alignment horizontal="left" vertical="center"/>
    </xf>
    <xf numFmtId="0" fontId="75" fillId="36" borderId="27" xfId="0" applyFont="1" applyFill="1" applyBorder="1" applyAlignment="1">
      <alignment horizontal="left" vertical="center"/>
    </xf>
    <xf numFmtId="0" fontId="75" fillId="36" borderId="29" xfId="0" applyFont="1" applyFill="1" applyBorder="1" applyAlignment="1">
      <alignment horizontal="left" vertical="center"/>
    </xf>
    <xf numFmtId="9" fontId="6" fillId="2" borderId="4" xfId="103" applyFont="1" applyFill="1" applyBorder="1" applyAlignment="1" applyProtection="1">
      <alignment horizontal="center" vertical="center" wrapText="1"/>
    </xf>
    <xf numFmtId="9" fontId="6" fillId="2" borderId="5" xfId="103" applyFont="1" applyFill="1" applyBorder="1" applyAlignment="1" applyProtection="1">
      <alignment horizontal="center" vertical="center" wrapText="1"/>
    </xf>
    <xf numFmtId="1" fontId="10" fillId="35" borderId="1" xfId="1" applyNumberFormat="1" applyFont="1" applyFill="1" applyBorder="1" applyAlignment="1" applyProtection="1">
      <alignment horizontal="center" vertical="center" wrapText="1"/>
      <protection locked="0"/>
    </xf>
    <xf numFmtId="1" fontId="10" fillId="35" borderId="2" xfId="1" applyNumberFormat="1" applyFont="1" applyFill="1" applyBorder="1" applyAlignment="1" applyProtection="1">
      <alignment horizontal="center" vertical="center" wrapText="1"/>
      <protection locked="0"/>
    </xf>
    <xf numFmtId="1" fontId="10" fillId="35" borderId="3" xfId="1" applyNumberFormat="1" applyFont="1" applyFill="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center" wrapText="1"/>
      <protection locked="0"/>
    </xf>
    <xf numFmtId="1" fontId="1" fillId="35" borderId="1" xfId="1" applyNumberFormat="1" applyFont="1" applyFill="1" applyBorder="1" applyAlignment="1" applyProtection="1">
      <alignment horizontal="center" vertical="center" wrapText="1"/>
      <protection locked="0"/>
    </xf>
    <xf numFmtId="1" fontId="1" fillId="35" borderId="2" xfId="1" applyNumberFormat="1" applyFont="1" applyFill="1" applyBorder="1" applyAlignment="1" applyProtection="1">
      <alignment horizontal="center" vertical="center" wrapText="1"/>
      <protection locked="0"/>
    </xf>
    <xf numFmtId="1" fontId="1" fillId="35" borderId="3" xfId="1" applyNumberFormat="1" applyFont="1" applyFill="1" applyBorder="1" applyAlignment="1" applyProtection="1">
      <alignment horizontal="center" vertical="center" wrapText="1"/>
      <protection locked="0"/>
    </xf>
    <xf numFmtId="1" fontId="8" fillId="29" borderId="1" xfId="1" applyNumberFormat="1" applyFont="1" applyFill="1" applyBorder="1" applyAlignment="1" applyProtection="1">
      <alignment horizontal="center" vertical="center" wrapText="1"/>
      <protection locked="0"/>
    </xf>
    <xf numFmtId="1" fontId="8" fillId="29" borderId="2" xfId="1" applyNumberFormat="1" applyFont="1" applyFill="1" applyBorder="1" applyAlignment="1" applyProtection="1">
      <alignment horizontal="center" vertical="center" wrapText="1"/>
      <protection locked="0"/>
    </xf>
    <xf numFmtId="1" fontId="8" fillId="29" borderId="3" xfId="1" applyNumberFormat="1" applyFont="1" applyFill="1" applyBorder="1" applyAlignment="1" applyProtection="1">
      <alignment horizontal="center" vertical="center" wrapText="1"/>
      <protection locked="0"/>
    </xf>
    <xf numFmtId="1" fontId="8" fillId="2" borderId="4" xfId="1" applyNumberFormat="1" applyFont="1" applyFill="1" applyBorder="1" applyAlignment="1">
      <alignment horizontal="center" vertical="center" wrapText="1"/>
    </xf>
    <xf numFmtId="1" fontId="8" fillId="2" borderId="5" xfId="1" applyNumberFormat="1" applyFont="1" applyFill="1" applyBorder="1" applyAlignment="1">
      <alignment horizontal="center" vertical="center" wrapText="1"/>
    </xf>
    <xf numFmtId="1" fontId="8" fillId="2" borderId="23" xfId="1" applyNumberFormat="1" applyFont="1" applyFill="1" applyBorder="1" applyAlignment="1">
      <alignment horizontal="center" vertical="center" wrapText="1"/>
    </xf>
    <xf numFmtId="1" fontId="8" fillId="2" borderId="27" xfId="1" applyNumberFormat="1" applyFont="1" applyFill="1" applyBorder="1" applyAlignment="1">
      <alignment horizontal="center" vertical="center" wrapText="1"/>
    </xf>
    <xf numFmtId="1" fontId="8" fillId="2" borderId="28" xfId="1" applyNumberFormat="1" applyFont="1" applyFill="1" applyBorder="1" applyAlignment="1">
      <alignment horizontal="center" vertical="center" wrapText="1"/>
    </xf>
    <xf numFmtId="1" fontId="8" fillId="2" borderId="29" xfId="1" applyNumberFormat="1" applyFont="1" applyFill="1" applyBorder="1" applyAlignment="1">
      <alignment horizontal="center" vertical="center" wrapText="1"/>
    </xf>
    <xf numFmtId="0" fontId="58" fillId="33" borderId="57" xfId="0" applyFont="1" applyFill="1" applyBorder="1" applyAlignment="1">
      <alignment horizontal="center" vertical="center"/>
    </xf>
    <xf numFmtId="0" fontId="58" fillId="33" borderId="59" xfId="0" applyFont="1" applyFill="1" applyBorder="1" applyAlignment="1">
      <alignment horizontal="center" vertical="center"/>
    </xf>
    <xf numFmtId="0" fontId="6" fillId="32" borderId="23" xfId="0" applyFont="1" applyFill="1" applyBorder="1" applyAlignment="1">
      <alignment horizontal="center" vertical="center" wrapText="1"/>
    </xf>
    <xf numFmtId="0" fontId="6" fillId="32" borderId="25" xfId="0" applyFont="1" applyFill="1" applyBorder="1" applyAlignment="1">
      <alignment horizontal="center" vertical="center" wrapText="1"/>
    </xf>
    <xf numFmtId="0" fontId="6" fillId="32" borderId="29" xfId="0" applyFont="1" applyFill="1" applyBorder="1" applyAlignment="1">
      <alignment horizontal="center" vertical="center" wrapText="1"/>
    </xf>
    <xf numFmtId="0" fontId="1" fillId="32" borderId="43" xfId="0" applyFont="1" applyFill="1" applyBorder="1" applyAlignment="1">
      <alignment horizontal="center" vertical="center" wrapText="1"/>
    </xf>
    <xf numFmtId="0" fontId="1" fillId="32" borderId="32" xfId="0" applyFont="1" applyFill="1" applyBorder="1" applyAlignment="1">
      <alignment horizontal="center" vertical="center" wrapText="1"/>
    </xf>
    <xf numFmtId="0" fontId="1" fillId="32" borderId="39" xfId="0" applyFont="1" applyFill="1" applyBorder="1" applyAlignment="1">
      <alignment horizontal="center" vertical="center" wrapText="1"/>
    </xf>
    <xf numFmtId="0" fontId="1" fillId="32" borderId="37" xfId="0" applyFont="1" applyFill="1" applyBorder="1" applyAlignment="1">
      <alignment horizontal="center" vertical="center" wrapText="1"/>
    </xf>
    <xf numFmtId="0" fontId="8" fillId="0" borderId="57" xfId="0" applyFont="1" applyBorder="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59" xfId="0" applyFont="1" applyBorder="1" applyAlignment="1" applyProtection="1">
      <alignment horizontal="left" vertical="center" wrapText="1"/>
      <protection locked="0"/>
    </xf>
    <xf numFmtId="0" fontId="5" fillId="32" borderId="57" xfId="1" applyFill="1" applyBorder="1" applyAlignment="1">
      <alignment horizontal="center" vertical="center" textRotation="90" wrapText="1"/>
    </xf>
    <xf numFmtId="0" fontId="5" fillId="32" borderId="61" xfId="1" applyFill="1" applyBorder="1" applyAlignment="1">
      <alignment horizontal="center" vertical="center" textRotation="90" wrapText="1"/>
    </xf>
    <xf numFmtId="0" fontId="5" fillId="32" borderId="59" xfId="1" applyFill="1" applyBorder="1" applyAlignment="1">
      <alignment horizontal="center" vertical="center" textRotation="90" wrapText="1"/>
    </xf>
    <xf numFmtId="0" fontId="58" fillId="33" borderId="23" xfId="0" applyFont="1" applyFill="1" applyBorder="1" applyAlignment="1">
      <alignment horizontal="center" vertical="center"/>
    </xf>
    <xf numFmtId="0" fontId="58" fillId="33" borderId="25" xfId="0" applyFont="1" applyFill="1" applyBorder="1" applyAlignment="1">
      <alignment horizontal="center" vertical="center"/>
    </xf>
    <xf numFmtId="0" fontId="58" fillId="33" borderId="29" xfId="0" applyFont="1" applyFill="1" applyBorder="1" applyAlignment="1">
      <alignment horizontal="center" vertical="center"/>
    </xf>
    <xf numFmtId="0" fontId="61" fillId="34" borderId="1" xfId="0" applyFont="1" applyFill="1" applyBorder="1" applyAlignment="1">
      <alignment horizontal="center" vertical="center" wrapText="1"/>
    </xf>
    <xf numFmtId="0" fontId="61" fillId="34" borderId="2" xfId="0" applyFont="1" applyFill="1" applyBorder="1" applyAlignment="1">
      <alignment horizontal="center" vertical="center" wrapText="1"/>
    </xf>
    <xf numFmtId="0" fontId="61" fillId="34" borderId="3" xfId="0" applyFont="1" applyFill="1" applyBorder="1" applyAlignment="1">
      <alignment horizontal="center" vertical="center" wrapText="1"/>
    </xf>
    <xf numFmtId="0" fontId="6" fillId="32" borderId="57" xfId="0" applyFont="1" applyFill="1" applyBorder="1" applyAlignment="1">
      <alignment horizontal="center" vertical="center" wrapText="1"/>
    </xf>
    <xf numFmtId="0" fontId="6" fillId="32" borderId="59" xfId="0" applyFont="1" applyFill="1" applyBorder="1" applyAlignment="1">
      <alignment horizontal="center" vertical="center" wrapText="1"/>
    </xf>
    <xf numFmtId="0" fontId="8" fillId="0" borderId="11" xfId="0" applyFont="1" applyBorder="1" applyAlignment="1" applyProtection="1">
      <alignment horizontal="left" vertical="center" wrapText="1"/>
      <protection locked="0"/>
    </xf>
    <xf numFmtId="0" fontId="8" fillId="0" borderId="79" xfId="0" applyFont="1" applyBorder="1" applyAlignment="1" applyProtection="1">
      <alignment horizontal="left" vertical="center" wrapText="1"/>
      <protection locked="0"/>
    </xf>
    <xf numFmtId="0" fontId="1" fillId="35" borderId="37" xfId="0" applyFont="1" applyFill="1" applyBorder="1" applyAlignment="1">
      <alignment horizontal="center" vertical="center" wrapText="1"/>
    </xf>
    <xf numFmtId="0" fontId="20" fillId="32" borderId="57" xfId="0" applyFont="1" applyFill="1" applyBorder="1" applyAlignment="1">
      <alignment horizontal="center" vertical="center" textRotation="90" wrapText="1"/>
    </xf>
    <xf numFmtId="0" fontId="20" fillId="32" borderId="61" xfId="0" applyFont="1" applyFill="1" applyBorder="1" applyAlignment="1">
      <alignment horizontal="center" vertical="center" textRotation="90" wrapText="1"/>
    </xf>
    <xf numFmtId="0" fontId="20" fillId="32" borderId="59" xfId="0" applyFont="1" applyFill="1" applyBorder="1" applyAlignment="1">
      <alignment horizontal="center" vertical="center" textRotation="90" wrapText="1"/>
    </xf>
    <xf numFmtId="0" fontId="62" fillId="34" borderId="1" xfId="0" applyFont="1" applyFill="1" applyBorder="1" applyAlignment="1">
      <alignment horizontal="center" vertical="center"/>
    </xf>
    <xf numFmtId="0" fontId="62" fillId="34" borderId="2" xfId="0" applyFont="1" applyFill="1" applyBorder="1" applyAlignment="1">
      <alignment horizontal="center" vertical="center"/>
    </xf>
    <xf numFmtId="0" fontId="62" fillId="34" borderId="3" xfId="0" applyFont="1" applyFill="1" applyBorder="1" applyAlignment="1">
      <alignment horizontal="center" vertical="center"/>
    </xf>
    <xf numFmtId="0" fontId="6" fillId="32" borderId="4" xfId="0" applyFont="1" applyFill="1" applyBorder="1" applyAlignment="1">
      <alignment horizontal="center" vertical="center" wrapText="1"/>
    </xf>
    <xf numFmtId="0" fontId="6" fillId="32" borderId="24" xfId="0" applyFont="1" applyFill="1" applyBorder="1" applyAlignment="1">
      <alignment horizontal="center" vertical="center" wrapText="1"/>
    </xf>
    <xf numFmtId="0" fontId="6" fillId="32" borderId="27" xfId="0" applyFont="1" applyFill="1" applyBorder="1" applyAlignment="1">
      <alignment horizontal="center" vertical="center" wrapText="1"/>
    </xf>
    <xf numFmtId="0" fontId="67" fillId="0" borderId="23" xfId="110" applyBorder="1" applyAlignment="1" applyProtection="1">
      <alignment horizontal="left" vertical="center" wrapText="1"/>
      <protection locked="0"/>
    </xf>
    <xf numFmtId="0" fontId="67" fillId="0" borderId="25" xfId="110" applyBorder="1" applyAlignment="1" applyProtection="1">
      <alignment horizontal="left" vertical="center" wrapText="1"/>
      <protection locked="0"/>
    </xf>
    <xf numFmtId="0" fontId="1" fillId="32" borderId="1" xfId="0" applyFont="1" applyFill="1" applyBorder="1" applyAlignment="1">
      <alignment horizontal="center" vertical="center" wrapText="1"/>
    </xf>
    <xf numFmtId="0" fontId="1" fillId="32" borderId="2" xfId="0" applyFont="1" applyFill="1" applyBorder="1" applyAlignment="1">
      <alignment horizontal="center" vertical="center" wrapText="1"/>
    </xf>
    <xf numFmtId="0" fontId="1" fillId="32" borderId="3" xfId="0"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1" fillId="35" borderId="31" xfId="0" applyFont="1" applyFill="1" applyBorder="1" applyAlignment="1">
      <alignment horizontal="left" vertical="center" wrapText="1"/>
    </xf>
    <xf numFmtId="0" fontId="1" fillId="35" borderId="32" xfId="0" applyFont="1" applyFill="1" applyBorder="1" applyAlignment="1">
      <alignment horizontal="left" vertical="center" wrapText="1"/>
    </xf>
    <xf numFmtId="0" fontId="1" fillId="35" borderId="39" xfId="0" applyFont="1" applyFill="1" applyBorder="1" applyAlignment="1">
      <alignment horizontal="left" vertical="center" wrapText="1"/>
    </xf>
    <xf numFmtId="0" fontId="61" fillId="34" borderId="1" xfId="0" applyFont="1" applyFill="1" applyBorder="1" applyAlignment="1">
      <alignment horizontal="center" vertical="center"/>
    </xf>
    <xf numFmtId="0" fontId="61" fillId="34" borderId="2" xfId="0" applyFont="1" applyFill="1" applyBorder="1" applyAlignment="1">
      <alignment horizontal="center" vertical="center"/>
    </xf>
    <xf numFmtId="0" fontId="61" fillId="34" borderId="3" xfId="0" applyFont="1" applyFill="1" applyBorder="1" applyAlignment="1">
      <alignment horizontal="center" vertical="center"/>
    </xf>
    <xf numFmtId="0" fontId="10" fillId="32" borderId="1" xfId="1" applyFont="1" applyFill="1" applyBorder="1" applyAlignment="1">
      <alignment horizontal="center" vertical="center" wrapText="1"/>
    </xf>
    <xf numFmtId="0" fontId="10" fillId="32" borderId="2" xfId="1" applyFont="1" applyFill="1" applyBorder="1" applyAlignment="1">
      <alignment horizontal="center" vertical="center" wrapText="1"/>
    </xf>
    <xf numFmtId="0" fontId="10" fillId="32" borderId="3" xfId="1" applyFont="1" applyFill="1" applyBorder="1" applyAlignment="1">
      <alignment horizontal="center" vertical="center" wrapText="1"/>
    </xf>
    <xf numFmtId="0" fontId="5" fillId="32" borderId="57" xfId="1" applyFill="1" applyBorder="1" applyAlignment="1" applyProtection="1">
      <alignment horizontal="center" vertical="center" textRotation="90" wrapText="1"/>
      <protection locked="0"/>
    </xf>
    <xf numFmtId="0" fontId="5" fillId="32" borderId="59" xfId="1" applyFill="1" applyBorder="1" applyAlignment="1" applyProtection="1">
      <alignment horizontal="center" vertical="center" textRotation="90" wrapText="1"/>
      <protection locked="0"/>
    </xf>
    <xf numFmtId="0" fontId="61" fillId="34" borderId="1" xfId="0" applyFont="1" applyFill="1" applyBorder="1" applyAlignment="1" applyProtection="1">
      <alignment horizontal="center" vertical="center"/>
      <protection locked="0"/>
    </xf>
    <xf numFmtId="0" fontId="61" fillId="34" borderId="2" xfId="0" applyFont="1" applyFill="1" applyBorder="1" applyAlignment="1" applyProtection="1">
      <alignment horizontal="center" vertical="center"/>
      <protection locked="0"/>
    </xf>
    <xf numFmtId="0" fontId="61" fillId="34" borderId="5" xfId="0" applyFont="1" applyFill="1" applyBorder="1" applyAlignment="1" applyProtection="1">
      <alignment horizontal="center" vertical="center"/>
      <protection locked="0"/>
    </xf>
    <xf numFmtId="0" fontId="61" fillId="34" borderId="3" xfId="0" applyFont="1" applyFill="1" applyBorder="1" applyAlignment="1" applyProtection="1">
      <alignment horizontal="center" vertical="center"/>
      <protection locked="0"/>
    </xf>
    <xf numFmtId="0" fontId="10" fillId="32" borderId="4" xfId="1" applyFont="1" applyFill="1" applyBorder="1" applyAlignment="1" applyProtection="1">
      <alignment horizontal="center" vertical="center" wrapText="1"/>
      <protection locked="0"/>
    </xf>
    <xf numFmtId="0" fontId="10" fillId="32" borderId="5" xfId="1" applyFont="1" applyFill="1" applyBorder="1" applyAlignment="1" applyProtection="1">
      <alignment horizontal="center" vertical="center" wrapText="1"/>
      <protection locked="0"/>
    </xf>
    <xf numFmtId="0" fontId="10" fillId="32" borderId="23" xfId="1" applyFont="1" applyFill="1" applyBorder="1" applyAlignment="1" applyProtection="1">
      <alignment horizontal="center" vertical="center" wrapText="1"/>
      <protection locked="0"/>
    </xf>
    <xf numFmtId="9" fontId="6" fillId="32" borderId="33" xfId="1" applyNumberFormat="1" applyFont="1" applyFill="1" applyBorder="1" applyAlignment="1">
      <alignment horizontal="center" vertical="center" wrapText="1"/>
    </xf>
    <xf numFmtId="9" fontId="6" fillId="32" borderId="55" xfId="1" applyNumberFormat="1" applyFont="1" applyFill="1" applyBorder="1" applyAlignment="1">
      <alignment horizontal="center" vertical="center" wrapText="1"/>
    </xf>
    <xf numFmtId="9" fontId="6" fillId="32" borderId="38" xfId="1" applyNumberFormat="1" applyFont="1" applyFill="1" applyBorder="1" applyAlignment="1">
      <alignment horizontal="center" vertical="center" wrapText="1"/>
    </xf>
    <xf numFmtId="1" fontId="50" fillId="27" borderId="23" xfId="0" applyNumberFormat="1" applyFont="1" applyFill="1" applyBorder="1" applyAlignment="1">
      <alignment horizontal="center" vertical="center"/>
    </xf>
    <xf numFmtId="1" fontId="50" fillId="27" borderId="25" xfId="0" applyNumberFormat="1" applyFont="1" applyFill="1" applyBorder="1" applyAlignment="1">
      <alignment horizontal="center" vertical="center"/>
    </xf>
    <xf numFmtId="1" fontId="50" fillId="27" borderId="61" xfId="0" applyNumberFormat="1" applyFont="1" applyFill="1" applyBorder="1" applyAlignment="1">
      <alignment horizontal="center" vertical="center"/>
    </xf>
    <xf numFmtId="0" fontId="10" fillId="3" borderId="57" xfId="0" applyFont="1" applyFill="1" applyBorder="1" applyAlignment="1">
      <alignment horizontal="left" vertical="center" wrapText="1"/>
    </xf>
    <xf numFmtId="0" fontId="10" fillId="3" borderId="61" xfId="0" applyFont="1" applyFill="1" applyBorder="1" applyAlignment="1">
      <alignment horizontal="left" vertical="center" wrapText="1"/>
    </xf>
    <xf numFmtId="0" fontId="10" fillId="3" borderId="59" xfId="0" applyFont="1" applyFill="1" applyBorder="1" applyAlignment="1">
      <alignment horizontal="left" vertical="center" wrapText="1"/>
    </xf>
    <xf numFmtId="9" fontId="6" fillId="32" borderId="31" xfId="1" applyNumberFormat="1" applyFont="1" applyFill="1" applyBorder="1" applyAlignment="1">
      <alignment horizontal="center" vertical="center" wrapText="1"/>
    </xf>
    <xf numFmtId="9" fontId="6" fillId="32" borderId="34" xfId="1" applyNumberFormat="1" applyFont="1" applyFill="1" applyBorder="1" applyAlignment="1">
      <alignment horizontal="center" vertical="center" wrapText="1"/>
    </xf>
    <xf numFmtId="9" fontId="6" fillId="32" borderId="36" xfId="1" applyNumberFormat="1" applyFont="1" applyFill="1" applyBorder="1" applyAlignment="1">
      <alignment horizontal="center" vertical="center" wrapText="1"/>
    </xf>
    <xf numFmtId="1" fontId="50" fillId="27" borderId="59" xfId="0" applyNumberFormat="1" applyFont="1" applyFill="1" applyBorder="1" applyAlignment="1">
      <alignment horizontal="center" vertical="center"/>
    </xf>
    <xf numFmtId="0" fontId="8" fillId="3" borderId="57" xfId="0" applyFont="1" applyFill="1" applyBorder="1" applyAlignment="1">
      <alignment horizontal="left" vertical="center" wrapText="1"/>
    </xf>
    <xf numFmtId="0" fontId="8" fillId="3" borderId="61" xfId="0" applyFont="1" applyFill="1" applyBorder="1" applyAlignment="1">
      <alignment horizontal="left" vertical="center" wrapText="1"/>
    </xf>
    <xf numFmtId="0" fontId="8" fillId="3" borderId="59" xfId="0" applyFont="1" applyFill="1" applyBorder="1" applyAlignment="1">
      <alignment horizontal="left" vertical="center" wrapText="1"/>
    </xf>
    <xf numFmtId="9" fontId="6" fillId="32" borderId="75" xfId="1" applyNumberFormat="1" applyFont="1" applyFill="1" applyBorder="1" applyAlignment="1">
      <alignment horizontal="center" vertical="center" wrapText="1"/>
    </xf>
    <xf numFmtId="9" fontId="11" fillId="32" borderId="32" xfId="1" applyNumberFormat="1" applyFont="1" applyFill="1" applyBorder="1" applyAlignment="1">
      <alignment horizontal="center" vertical="center" wrapText="1"/>
    </xf>
    <xf numFmtId="9" fontId="11" fillId="32" borderId="35" xfId="1" applyNumberFormat="1" applyFont="1" applyFill="1" applyBorder="1" applyAlignment="1">
      <alignment horizontal="center" vertical="center" wrapText="1"/>
    </xf>
    <xf numFmtId="9" fontId="11" fillId="32" borderId="37" xfId="1" applyNumberFormat="1" applyFont="1" applyFill="1" applyBorder="1" applyAlignment="1">
      <alignment horizontal="center" vertical="center" wrapText="1"/>
    </xf>
    <xf numFmtId="1" fontId="50" fillId="27" borderId="57" xfId="0" applyNumberFormat="1" applyFont="1" applyFill="1" applyBorder="1" applyAlignment="1">
      <alignment horizontal="center" vertical="center" wrapText="1"/>
    </xf>
    <xf numFmtId="1" fontId="50" fillId="27" borderId="61" xfId="0" applyNumberFormat="1" applyFont="1" applyFill="1" applyBorder="1" applyAlignment="1">
      <alignment horizontal="center" vertical="center" wrapText="1"/>
    </xf>
    <xf numFmtId="1" fontId="50" fillId="27" borderId="59" xfId="0" applyNumberFormat="1" applyFont="1" applyFill="1" applyBorder="1" applyAlignment="1">
      <alignment horizontal="center" vertical="center" wrapText="1"/>
    </xf>
    <xf numFmtId="0" fontId="61" fillId="34" borderId="1" xfId="1" applyFont="1" applyFill="1" applyBorder="1" applyAlignment="1">
      <alignment horizontal="center" vertical="center" wrapText="1"/>
    </xf>
    <xf numFmtId="0" fontId="61" fillId="34" borderId="2" xfId="1" applyFont="1" applyFill="1" applyBorder="1" applyAlignment="1">
      <alignment horizontal="center" vertical="center" wrapText="1"/>
    </xf>
    <xf numFmtId="0" fontId="61" fillId="34" borderId="3" xfId="1" applyFont="1" applyFill="1" applyBorder="1" applyAlignment="1">
      <alignment horizontal="center" vertical="center" wrapText="1"/>
    </xf>
    <xf numFmtId="0" fontId="20" fillId="32" borderId="23" xfId="0" applyFont="1" applyFill="1" applyBorder="1" applyAlignment="1">
      <alignment horizontal="center" vertical="center" textRotation="90" wrapText="1"/>
    </xf>
    <xf numFmtId="0" fontId="20" fillId="32" borderId="25" xfId="0" applyFont="1" applyFill="1" applyBorder="1" applyAlignment="1">
      <alignment horizontal="center" vertical="center" textRotation="90" wrapText="1"/>
    </xf>
    <xf numFmtId="1" fontId="5" fillId="32" borderId="62" xfId="1" applyNumberFormat="1" applyFill="1" applyBorder="1" applyAlignment="1">
      <alignment horizontal="center" vertical="center" wrapText="1"/>
    </xf>
    <xf numFmtId="1" fontId="5" fillId="32" borderId="2" xfId="1" applyNumberFormat="1" applyFill="1" applyBorder="1" applyAlignment="1">
      <alignment horizontal="center" vertical="center" wrapText="1"/>
    </xf>
    <xf numFmtId="1" fontId="5" fillId="32" borderId="3" xfId="1" applyNumberFormat="1" applyFill="1" applyBorder="1" applyAlignment="1">
      <alignment horizontal="center" vertical="center" wrapText="1"/>
    </xf>
    <xf numFmtId="0" fontId="10" fillId="32" borderId="57" xfId="1" applyFont="1" applyFill="1" applyBorder="1" applyAlignment="1">
      <alignment horizontal="left" vertical="center" wrapText="1"/>
    </xf>
    <xf numFmtId="0" fontId="10" fillId="32" borderId="61" xfId="1" applyFont="1" applyFill="1" applyBorder="1" applyAlignment="1">
      <alignment horizontal="left" vertical="center" wrapText="1"/>
    </xf>
    <xf numFmtId="0" fontId="10" fillId="32" borderId="59" xfId="1" applyFont="1" applyFill="1" applyBorder="1" applyAlignment="1">
      <alignment horizontal="left" vertical="center" wrapText="1"/>
    </xf>
    <xf numFmtId="0" fontId="10" fillId="32" borderId="4" xfId="1" applyFont="1" applyFill="1" applyBorder="1" applyAlignment="1">
      <alignment horizontal="center" vertical="center" wrapText="1"/>
    </xf>
    <xf numFmtId="0" fontId="10" fillId="32" borderId="5" xfId="1" applyFont="1" applyFill="1" applyBorder="1" applyAlignment="1">
      <alignment horizontal="center" vertical="center" wrapText="1"/>
    </xf>
    <xf numFmtId="0" fontId="10" fillId="32" borderId="23" xfId="1" applyFont="1" applyFill="1" applyBorder="1" applyAlignment="1">
      <alignment horizontal="center" vertical="center" wrapText="1"/>
    </xf>
    <xf numFmtId="0" fontId="10" fillId="32" borderId="24" xfId="1" applyFont="1" applyFill="1" applyBorder="1" applyAlignment="1">
      <alignment horizontal="center" vertical="center" wrapText="1"/>
    </xf>
    <xf numFmtId="0" fontId="10" fillId="32" borderId="0" xfId="1" applyFont="1" applyFill="1" applyBorder="1" applyAlignment="1">
      <alignment horizontal="center" vertical="center" wrapText="1"/>
    </xf>
    <xf numFmtId="0" fontId="10" fillId="32" borderId="25" xfId="1" applyFont="1" applyFill="1" applyBorder="1" applyAlignment="1">
      <alignment horizontal="center" vertical="center" wrapText="1"/>
    </xf>
    <xf numFmtId="0" fontId="10" fillId="32" borderId="27" xfId="1" applyFont="1" applyFill="1" applyBorder="1" applyAlignment="1">
      <alignment horizontal="center" vertical="center" wrapText="1"/>
    </xf>
    <xf numFmtId="0" fontId="10" fillId="32" borderId="28" xfId="1" applyFont="1" applyFill="1" applyBorder="1" applyAlignment="1">
      <alignment horizontal="center" vertical="center" wrapText="1"/>
    </xf>
    <xf numFmtId="0" fontId="10" fillId="32" borderId="29" xfId="1" applyFont="1" applyFill="1" applyBorder="1" applyAlignment="1">
      <alignment horizontal="center" vertical="center" wrapText="1"/>
    </xf>
    <xf numFmtId="0" fontId="67" fillId="0" borderId="57" xfId="110" applyFill="1" applyBorder="1" applyAlignment="1" applyProtection="1">
      <alignment horizontal="left" vertical="center" wrapText="1"/>
    </xf>
    <xf numFmtId="0" fontId="67" fillId="0" borderId="61" xfId="110" applyFill="1" applyBorder="1" applyAlignment="1" applyProtection="1">
      <alignment horizontal="left" vertical="center" wrapText="1"/>
    </xf>
    <xf numFmtId="0" fontId="67" fillId="0" borderId="59" xfId="110" applyFill="1" applyBorder="1" applyAlignment="1" applyProtection="1">
      <alignment horizontal="left" vertical="center" wrapText="1"/>
    </xf>
    <xf numFmtId="0" fontId="61" fillId="33" borderId="2" xfId="1" applyFont="1" applyFill="1" applyBorder="1" applyAlignment="1">
      <alignment horizontal="center" vertical="center" wrapText="1"/>
    </xf>
    <xf numFmtId="0" fontId="61" fillId="33" borderId="3" xfId="1" applyFont="1" applyFill="1" applyBorder="1" applyAlignment="1">
      <alignment horizontal="center" vertical="center" wrapText="1"/>
    </xf>
    <xf numFmtId="1" fontId="1" fillId="45" borderId="1" xfId="1" applyNumberFormat="1" applyFont="1" applyFill="1" applyBorder="1" applyAlignment="1">
      <alignment horizontal="center" vertical="center" wrapText="1"/>
    </xf>
    <xf numFmtId="1" fontId="1" fillId="45" borderId="2" xfId="1" applyNumberFormat="1" applyFont="1" applyFill="1" applyBorder="1" applyAlignment="1">
      <alignment horizontal="center" vertical="center" wrapText="1"/>
    </xf>
    <xf numFmtId="1" fontId="1" fillId="45" borderId="3" xfId="1" applyNumberFormat="1" applyFont="1" applyFill="1" applyBorder="1" applyAlignment="1">
      <alignment horizontal="center" vertical="center" wrapText="1"/>
    </xf>
    <xf numFmtId="0" fontId="58" fillId="34" borderId="57" xfId="1" applyFont="1" applyFill="1" applyBorder="1" applyAlignment="1">
      <alignment horizontal="center" vertical="center" wrapText="1"/>
    </xf>
    <xf numFmtId="0" fontId="58" fillId="34" borderId="61" xfId="1" applyFont="1" applyFill="1" applyBorder="1" applyAlignment="1">
      <alignment horizontal="center" vertical="center" wrapText="1"/>
    </xf>
    <xf numFmtId="0" fontId="58" fillId="34" borderId="59" xfId="1" applyFont="1" applyFill="1" applyBorder="1" applyAlignment="1">
      <alignment horizontal="center" vertical="center" wrapText="1"/>
    </xf>
    <xf numFmtId="9" fontId="6" fillId="32" borderId="5" xfId="1" applyNumberFormat="1" applyFont="1" applyFill="1" applyBorder="1" applyAlignment="1">
      <alignment horizontal="center" vertical="center" wrapText="1"/>
    </xf>
    <xf numFmtId="9" fontId="6" fillId="32" borderId="0" xfId="1" applyNumberFormat="1" applyFont="1" applyFill="1" applyAlignment="1">
      <alignment horizontal="center" vertical="center" wrapText="1"/>
    </xf>
    <xf numFmtId="9" fontId="6" fillId="32" borderId="28" xfId="1" applyNumberFormat="1" applyFont="1" applyFill="1" applyBorder="1" applyAlignment="1">
      <alignment horizontal="center" vertical="center" wrapText="1"/>
    </xf>
    <xf numFmtId="1" fontId="53" fillId="2" borderId="57" xfId="0" applyNumberFormat="1" applyFont="1" applyFill="1" applyBorder="1" applyAlignment="1">
      <alignment horizontal="center" vertical="center" wrapText="1"/>
    </xf>
    <xf numFmtId="1" fontId="53" fillId="2" borderId="61" xfId="0" applyNumberFormat="1" applyFont="1" applyFill="1" applyBorder="1" applyAlignment="1">
      <alignment horizontal="center" vertical="center" wrapText="1"/>
    </xf>
    <xf numFmtId="1" fontId="53" fillId="2" borderId="59" xfId="0" applyNumberFormat="1" applyFont="1" applyFill="1" applyBorder="1" applyAlignment="1">
      <alignment horizontal="center" vertical="center" wrapText="1"/>
    </xf>
    <xf numFmtId="0" fontId="63" fillId="34" borderId="24" xfId="0" applyFont="1" applyFill="1" applyBorder="1" applyAlignment="1">
      <alignment horizontal="center" vertical="center"/>
    </xf>
    <xf numFmtId="0" fontId="63" fillId="34" borderId="0" xfId="0" applyFont="1" applyFill="1" applyBorder="1" applyAlignment="1">
      <alignment horizontal="center" vertical="center"/>
    </xf>
    <xf numFmtId="0" fontId="63" fillId="34" borderId="25" xfId="0" applyFont="1" applyFill="1" applyBorder="1" applyAlignment="1">
      <alignment horizontal="center" vertical="center"/>
    </xf>
    <xf numFmtId="0" fontId="107" fillId="0" borderId="57" xfId="0" applyFont="1" applyFill="1" applyBorder="1" applyAlignment="1">
      <alignment horizontal="left" vertical="center" wrapText="1"/>
    </xf>
    <xf numFmtId="0" fontId="107" fillId="0" borderId="61" xfId="0" applyFont="1" applyFill="1" applyBorder="1" applyAlignment="1">
      <alignment horizontal="left" vertical="center" wrapText="1"/>
    </xf>
    <xf numFmtId="0" fontId="107" fillId="0" borderId="59" xfId="0" applyFont="1" applyFill="1" applyBorder="1" applyAlignment="1">
      <alignment horizontal="left" vertical="center" wrapText="1"/>
    </xf>
    <xf numFmtId="0" fontId="20" fillId="35" borderId="57" xfId="0" applyFont="1" applyFill="1" applyBorder="1" applyAlignment="1">
      <alignment horizontal="center" vertical="center" textRotation="90" wrapText="1"/>
    </xf>
    <xf numFmtId="0" fontId="20" fillId="35" borderId="61" xfId="0" applyFont="1" applyFill="1" applyBorder="1" applyAlignment="1">
      <alignment horizontal="center" vertical="center" textRotation="90" wrapText="1"/>
    </xf>
    <xf numFmtId="0" fontId="20" fillId="35" borderId="59" xfId="0" applyFont="1" applyFill="1" applyBorder="1" applyAlignment="1">
      <alignment horizontal="center" vertical="center" textRotation="90" wrapText="1"/>
    </xf>
    <xf numFmtId="1" fontId="8" fillId="2" borderId="57" xfId="0" applyNumberFormat="1" applyFont="1" applyFill="1" applyBorder="1" applyAlignment="1">
      <alignment horizontal="center" vertical="center"/>
    </xf>
    <xf numFmtId="1" fontId="8" fillId="2" borderId="61" xfId="0" applyNumberFormat="1" applyFont="1" applyFill="1" applyBorder="1" applyAlignment="1">
      <alignment horizontal="center" vertical="center"/>
    </xf>
    <xf numFmtId="1" fontId="8" fillId="2" borderId="59" xfId="0" applyNumberFormat="1" applyFont="1" applyFill="1" applyBorder="1" applyAlignment="1">
      <alignment horizontal="center" vertical="center"/>
    </xf>
    <xf numFmtId="0" fontId="20" fillId="32" borderId="57" xfId="0" applyFont="1" applyFill="1" applyBorder="1" applyAlignment="1" applyProtection="1">
      <alignment horizontal="center" vertical="center" textRotation="90" wrapText="1"/>
      <protection locked="0"/>
    </xf>
    <xf numFmtId="0" fontId="20" fillId="32" borderId="61" xfId="0" applyFont="1" applyFill="1" applyBorder="1" applyAlignment="1" applyProtection="1">
      <alignment horizontal="center" vertical="center" textRotation="90" wrapText="1"/>
      <protection locked="0"/>
    </xf>
    <xf numFmtId="0" fontId="20" fillId="32" borderId="59" xfId="0" applyFont="1" applyFill="1" applyBorder="1" applyAlignment="1" applyProtection="1">
      <alignment horizontal="center" vertical="center" textRotation="90" wrapText="1"/>
      <protection locked="0"/>
    </xf>
    <xf numFmtId="9" fontId="6" fillId="37" borderId="15" xfId="1" applyNumberFormat="1" applyFont="1" applyFill="1" applyBorder="1" applyAlignment="1" applyProtection="1">
      <alignment horizontal="center" vertical="center" wrapText="1"/>
      <protection locked="0"/>
    </xf>
    <xf numFmtId="9" fontId="6" fillId="37" borderId="32" xfId="1" applyNumberFormat="1" applyFont="1" applyFill="1" applyBorder="1" applyAlignment="1" applyProtection="1">
      <alignment horizontal="center" vertical="center" wrapText="1"/>
      <protection locked="0"/>
    </xf>
    <xf numFmtId="9" fontId="6" fillId="37" borderId="58" xfId="1" applyNumberFormat="1" applyFont="1" applyFill="1" applyBorder="1" applyAlignment="1" applyProtection="1">
      <alignment horizontal="center" vertical="center" wrapText="1"/>
      <protection locked="0"/>
    </xf>
    <xf numFmtId="9" fontId="6" fillId="0" borderId="19" xfId="1" applyNumberFormat="1" applyFont="1" applyFill="1" applyBorder="1" applyAlignment="1" applyProtection="1">
      <alignment horizontal="center" vertical="center" wrapText="1"/>
      <protection locked="0"/>
    </xf>
    <xf numFmtId="9" fontId="6" fillId="0" borderId="35" xfId="1" applyNumberFormat="1" applyFont="1" applyFill="1" applyBorder="1" applyAlignment="1" applyProtection="1">
      <alignment horizontal="center" vertical="center" wrapText="1"/>
      <protection locked="0"/>
    </xf>
    <xf numFmtId="9" fontId="6" fillId="0" borderId="54" xfId="1" applyNumberFormat="1" applyFont="1" applyFill="1" applyBorder="1" applyAlignment="1" applyProtection="1">
      <alignment horizontal="center" vertical="center" wrapText="1"/>
      <protection locked="0"/>
    </xf>
    <xf numFmtId="9" fontId="6" fillId="37" borderId="19" xfId="1" applyNumberFormat="1" applyFont="1" applyFill="1" applyBorder="1" applyAlignment="1" applyProtection="1">
      <alignment horizontal="center" vertical="center" wrapText="1"/>
      <protection locked="0"/>
    </xf>
    <xf numFmtId="9" fontId="6" fillId="37" borderId="35" xfId="1" applyNumberFormat="1" applyFont="1" applyFill="1" applyBorder="1" applyAlignment="1" applyProtection="1">
      <alignment horizontal="center" vertical="center" wrapText="1"/>
      <protection locked="0"/>
    </xf>
    <xf numFmtId="9" fontId="6" fillId="37" borderId="54" xfId="1" applyNumberFormat="1" applyFont="1" applyFill="1" applyBorder="1" applyAlignment="1" applyProtection="1">
      <alignment horizontal="center" vertical="center" wrapText="1"/>
      <protection locked="0"/>
    </xf>
    <xf numFmtId="0" fontId="44" fillId="36" borderId="24" xfId="0" applyFont="1" applyFill="1" applyBorder="1" applyAlignment="1" applyProtection="1">
      <alignment horizontal="center" vertical="top" wrapText="1"/>
      <protection locked="0"/>
    </xf>
    <xf numFmtId="0" fontId="44" fillId="36" borderId="0" xfId="0" applyFont="1" applyFill="1" applyAlignment="1" applyProtection="1">
      <alignment horizontal="center" vertical="top"/>
      <protection locked="0"/>
    </xf>
    <xf numFmtId="0" fontId="3" fillId="3" borderId="0" xfId="0" applyFont="1" applyFill="1" applyAlignment="1">
      <alignment horizontal="center"/>
    </xf>
    <xf numFmtId="0" fontId="58" fillId="33" borderId="57" xfId="1" applyFont="1" applyFill="1" applyBorder="1" applyAlignment="1">
      <alignment horizontal="center" vertical="center" wrapText="1"/>
    </xf>
    <xf numFmtId="0" fontId="58" fillId="33" borderId="59" xfId="1" applyFont="1" applyFill="1" applyBorder="1" applyAlignment="1">
      <alignment horizontal="center" vertical="center" wrapText="1"/>
    </xf>
    <xf numFmtId="0" fontId="9" fillId="0" borderId="57" xfId="0" applyFont="1" applyBorder="1" applyAlignment="1" applyProtection="1">
      <alignment horizontal="left" vertical="center" wrapText="1"/>
      <protection locked="0"/>
    </xf>
    <xf numFmtId="0" fontId="9" fillId="0" borderId="61" xfId="0" applyFont="1" applyBorder="1" applyAlignment="1" applyProtection="1">
      <alignment horizontal="left" vertical="center" wrapText="1"/>
      <protection locked="0"/>
    </xf>
    <xf numFmtId="1" fontId="1" fillId="31" borderId="54" xfId="1" applyNumberFormat="1" applyFont="1" applyFill="1" applyBorder="1" applyAlignment="1" applyProtection="1">
      <alignment horizontal="center" vertical="center" wrapText="1"/>
      <protection locked="0"/>
    </xf>
    <xf numFmtId="1" fontId="1" fillId="31" borderId="17" xfId="1" applyNumberFormat="1" applyFont="1" applyFill="1" applyBorder="1" applyAlignment="1" applyProtection="1">
      <alignment horizontal="center" vertical="center" wrapText="1"/>
      <protection locked="0"/>
    </xf>
    <xf numFmtId="1" fontId="1" fillId="31" borderId="19" xfId="1" applyNumberFormat="1" applyFont="1" applyFill="1" applyBorder="1" applyAlignment="1" applyProtection="1">
      <alignment horizontal="center" vertical="center" wrapText="1"/>
      <protection locked="0"/>
    </xf>
    <xf numFmtId="0" fontId="58" fillId="33" borderId="61" xfId="1" applyFont="1" applyFill="1" applyBorder="1" applyAlignment="1">
      <alignment horizontal="center" vertical="center" wrapText="1"/>
    </xf>
    <xf numFmtId="9" fontId="103" fillId="32" borderId="4" xfId="1" applyNumberFormat="1" applyFont="1" applyFill="1" applyBorder="1" applyAlignment="1">
      <alignment horizontal="center" vertical="center" wrapText="1"/>
    </xf>
    <xf numFmtId="0" fontId="103" fillId="32" borderId="24" xfId="1" applyFont="1" applyFill="1" applyBorder="1" applyAlignment="1">
      <alignment horizontal="center" vertical="center" wrapText="1"/>
    </xf>
    <xf numFmtId="0" fontId="103" fillId="32" borderId="27" xfId="1" applyFont="1" applyFill="1" applyBorder="1" applyAlignment="1">
      <alignment horizontal="center" vertical="center" wrapText="1"/>
    </xf>
    <xf numFmtId="1" fontId="8" fillId="31" borderId="2" xfId="1" applyNumberFormat="1" applyFont="1" applyFill="1" applyBorder="1" applyAlignment="1">
      <alignment horizontal="center" vertical="center" wrapText="1"/>
    </xf>
    <xf numFmtId="1" fontId="8" fillId="31" borderId="3" xfId="1" applyNumberFormat="1" applyFont="1" applyFill="1" applyBorder="1" applyAlignment="1">
      <alignment horizontal="center" vertical="center" wrapText="1"/>
    </xf>
    <xf numFmtId="0" fontId="61" fillId="33" borderId="2" xfId="0" applyFont="1" applyFill="1" applyBorder="1" applyAlignment="1">
      <alignment horizontal="center" vertical="center"/>
    </xf>
    <xf numFmtId="0" fontId="61" fillId="33" borderId="5" xfId="0" applyFont="1" applyFill="1" applyBorder="1" applyAlignment="1">
      <alignment horizontal="center" vertical="center"/>
    </xf>
    <xf numFmtId="0" fontId="61" fillId="33" borderId="28" xfId="0" applyFont="1" applyFill="1" applyBorder="1" applyAlignment="1">
      <alignment horizontal="center" vertical="center"/>
    </xf>
    <xf numFmtId="0" fontId="61" fillId="33" borderId="29" xfId="0" applyFont="1" applyFill="1" applyBorder="1" applyAlignment="1">
      <alignment horizontal="center" vertical="center"/>
    </xf>
    <xf numFmtId="0" fontId="20" fillId="32" borderId="4" xfId="0" applyFont="1" applyFill="1" applyBorder="1" applyAlignment="1">
      <alignment horizontal="center" vertical="center" textRotation="90" wrapText="1"/>
    </xf>
    <xf numFmtId="0" fontId="20" fillId="32" borderId="24" xfId="0" applyFont="1" applyFill="1" applyBorder="1" applyAlignment="1">
      <alignment horizontal="center" vertical="center" textRotation="90" wrapText="1"/>
    </xf>
    <xf numFmtId="0" fontId="20" fillId="32" borderId="27" xfId="0" applyFont="1" applyFill="1" applyBorder="1" applyAlignment="1">
      <alignment horizontal="center" vertical="center" textRotation="90" wrapText="1"/>
    </xf>
    <xf numFmtId="0" fontId="53" fillId="33" borderId="61" xfId="0" applyFont="1" applyFill="1" applyBorder="1" applyAlignment="1">
      <alignment horizontal="center"/>
    </xf>
    <xf numFmtId="0" fontId="53" fillId="33" borderId="59" xfId="0" applyFont="1" applyFill="1" applyBorder="1" applyAlignment="1">
      <alignment horizontal="center"/>
    </xf>
    <xf numFmtId="0" fontId="9" fillId="31" borderId="1" xfId="0" applyFont="1" applyFill="1" applyBorder="1" applyAlignment="1">
      <alignment horizontal="center" vertical="center" wrapText="1"/>
    </xf>
    <xf numFmtId="0" fontId="9" fillId="31" borderId="2" xfId="0" applyFont="1" applyFill="1" applyBorder="1" applyAlignment="1">
      <alignment horizontal="center" vertical="center" wrapText="1"/>
    </xf>
    <xf numFmtId="0" fontId="9" fillId="31" borderId="3" xfId="0" applyFont="1" applyFill="1" applyBorder="1" applyAlignment="1">
      <alignment horizontal="center" vertical="center" wrapText="1"/>
    </xf>
    <xf numFmtId="1" fontId="1" fillId="31" borderId="64" xfId="1" applyNumberFormat="1" applyFont="1" applyFill="1" applyBorder="1" applyAlignment="1" applyProtection="1">
      <alignment horizontal="center" vertical="center" wrapText="1"/>
      <protection locked="0"/>
    </xf>
    <xf numFmtId="1" fontId="1" fillId="31" borderId="65" xfId="1" applyNumberFormat="1" applyFont="1" applyFill="1" applyBorder="1" applyAlignment="1" applyProtection="1">
      <alignment horizontal="center" vertical="center" wrapText="1"/>
      <protection locked="0"/>
    </xf>
    <xf numFmtId="1" fontId="1" fillId="31" borderId="70" xfId="1" applyNumberFormat="1" applyFont="1" applyFill="1" applyBorder="1" applyAlignment="1" applyProtection="1">
      <alignment horizontal="center" vertical="center" wrapText="1"/>
      <protection locked="0"/>
    </xf>
    <xf numFmtId="0" fontId="67" fillId="0" borderId="57" xfId="110" applyFill="1" applyBorder="1" applyAlignment="1" applyProtection="1">
      <alignment vertical="center" wrapText="1"/>
      <protection locked="0"/>
    </xf>
    <xf numFmtId="0" fontId="67" fillId="0" borderId="61" xfId="110" applyFill="1" applyBorder="1" applyAlignment="1" applyProtection="1">
      <alignment vertical="center" wrapText="1"/>
      <protection locked="0"/>
    </xf>
    <xf numFmtId="0" fontId="67" fillId="0" borderId="59" xfId="110" applyFill="1" applyBorder="1" applyAlignment="1" applyProtection="1">
      <alignment vertical="center" wrapText="1"/>
      <protection locked="0"/>
    </xf>
    <xf numFmtId="1" fontId="1" fillId="31" borderId="35" xfId="1" applyNumberFormat="1" applyFont="1" applyFill="1" applyBorder="1" applyAlignment="1" applyProtection="1">
      <alignment horizontal="center" vertical="center" wrapText="1"/>
      <protection locked="0"/>
    </xf>
    <xf numFmtId="0" fontId="61" fillId="33" borderId="3" xfId="0" applyFont="1" applyFill="1" applyBorder="1" applyAlignment="1">
      <alignment horizontal="center" vertical="center"/>
    </xf>
    <xf numFmtId="0" fontId="67" fillId="0" borderId="57" xfId="110" applyFill="1" applyBorder="1" applyAlignment="1" applyProtection="1">
      <alignment horizontal="left" vertical="center" wrapText="1"/>
      <protection locked="0"/>
    </xf>
    <xf numFmtId="0" fontId="67" fillId="0" borderId="61" xfId="110" applyFill="1" applyBorder="1" applyAlignment="1" applyProtection="1">
      <alignment horizontal="left" vertical="center" wrapText="1"/>
      <protection locked="0"/>
    </xf>
    <xf numFmtId="0" fontId="67" fillId="0" borderId="59" xfId="110" applyFill="1" applyBorder="1" applyAlignment="1" applyProtection="1">
      <alignment horizontal="left" vertical="center" wrapText="1"/>
      <protection locked="0"/>
    </xf>
    <xf numFmtId="0" fontId="61" fillId="33" borderId="1" xfId="0" applyFont="1" applyFill="1" applyBorder="1" applyAlignment="1">
      <alignment horizontal="center" vertical="center" wrapText="1"/>
    </xf>
    <xf numFmtId="0" fontId="61" fillId="33" borderId="2" xfId="0" applyFont="1" applyFill="1" applyBorder="1" applyAlignment="1">
      <alignment horizontal="center" vertical="center" wrapText="1"/>
    </xf>
    <xf numFmtId="0" fontId="58" fillId="33" borderId="57" xfId="1" applyFont="1" applyFill="1" applyBorder="1" applyAlignment="1" applyProtection="1">
      <alignment horizontal="center" vertical="center" wrapText="1"/>
      <protection locked="0"/>
    </xf>
    <xf numFmtId="0" fontId="58" fillId="33" borderId="61" xfId="1" applyFont="1" applyFill="1" applyBorder="1" applyAlignment="1" applyProtection="1">
      <alignment horizontal="center" vertical="center" wrapText="1"/>
      <protection locked="0"/>
    </xf>
    <xf numFmtId="0" fontId="58" fillId="33" borderId="59" xfId="1" applyFont="1" applyFill="1" applyBorder="1" applyAlignment="1" applyProtection="1">
      <alignment horizontal="center" vertical="center" wrapText="1"/>
      <protection locked="0"/>
    </xf>
    <xf numFmtId="9" fontId="114" fillId="34" borderId="1" xfId="1" applyNumberFormat="1" applyFont="1" applyFill="1" applyBorder="1" applyAlignment="1">
      <alignment horizontal="center" vertical="center" wrapText="1"/>
    </xf>
    <xf numFmtId="9" fontId="114" fillId="34" borderId="2" xfId="1" applyNumberFormat="1" applyFont="1" applyFill="1" applyBorder="1" applyAlignment="1">
      <alignment horizontal="center" vertical="center" wrapText="1"/>
    </xf>
    <xf numFmtId="9" fontId="114" fillId="34" borderId="3" xfId="1" applyNumberFormat="1" applyFont="1" applyFill="1" applyBorder="1" applyAlignment="1">
      <alignment horizontal="center" vertical="center" wrapText="1"/>
    </xf>
    <xf numFmtId="9" fontId="6" fillId="35" borderId="57" xfId="1" applyNumberFormat="1" applyFont="1" applyFill="1" applyBorder="1" applyAlignment="1" applyProtection="1">
      <alignment horizontal="center" vertical="center" wrapText="1"/>
      <protection locked="0"/>
    </xf>
    <xf numFmtId="9" fontId="6" fillId="35" borderId="61" xfId="1" applyNumberFormat="1" applyFont="1" applyFill="1" applyBorder="1" applyAlignment="1" applyProtection="1">
      <alignment horizontal="center" vertical="center" wrapText="1"/>
      <protection locked="0"/>
    </xf>
    <xf numFmtId="9" fontId="6" fillId="35" borderId="59" xfId="1" applyNumberFormat="1" applyFont="1" applyFill="1" applyBorder="1" applyAlignment="1" applyProtection="1">
      <alignment horizontal="center" vertical="center" wrapText="1"/>
      <protection locked="0"/>
    </xf>
    <xf numFmtId="9" fontId="6" fillId="0" borderId="15" xfId="1" applyNumberFormat="1" applyFont="1" applyFill="1" applyBorder="1" applyAlignment="1" applyProtection="1">
      <alignment horizontal="center" vertical="center" wrapText="1"/>
      <protection locked="0"/>
    </xf>
    <xf numFmtId="9" fontId="6" fillId="0" borderId="32" xfId="1" applyNumberFormat="1" applyFont="1" applyFill="1" applyBorder="1" applyAlignment="1" applyProtection="1">
      <alignment horizontal="center" vertical="center" wrapText="1"/>
      <protection locked="0"/>
    </xf>
    <xf numFmtId="9" fontId="6" fillId="0" borderId="58" xfId="1" applyNumberFormat="1" applyFont="1" applyFill="1" applyBorder="1" applyAlignment="1" applyProtection="1">
      <alignment horizontal="center" vertical="center" wrapText="1"/>
      <protection locked="0"/>
    </xf>
    <xf numFmtId="0" fontId="61" fillId="34" borderId="5" xfId="1" applyFont="1" applyFill="1" applyBorder="1" applyAlignment="1">
      <alignment horizontal="center" vertical="center" wrapText="1"/>
    </xf>
    <xf numFmtId="0" fontId="61" fillId="34" borderId="23" xfId="1" applyFont="1" applyFill="1" applyBorder="1" applyAlignment="1">
      <alignment horizontal="center" vertical="center" wrapText="1"/>
    </xf>
    <xf numFmtId="0" fontId="108" fillId="0" borderId="57" xfId="0" applyFont="1" applyFill="1" applyBorder="1" applyAlignment="1">
      <alignment horizontal="left" vertical="center" wrapText="1"/>
    </xf>
    <xf numFmtId="0" fontId="108" fillId="0" borderId="61" xfId="0" applyFont="1" applyFill="1" applyBorder="1" applyAlignment="1">
      <alignment horizontal="left" vertical="center" wrapText="1"/>
    </xf>
    <xf numFmtId="0" fontId="107" fillId="0" borderId="57" xfId="0" applyFont="1" applyBorder="1" applyAlignment="1">
      <alignment horizontal="left" vertical="center" wrapText="1"/>
    </xf>
    <xf numFmtId="0" fontId="107" fillId="0" borderId="61" xfId="0" applyFont="1" applyBorder="1" applyAlignment="1">
      <alignment horizontal="left" vertical="center" wrapText="1"/>
    </xf>
    <xf numFmtId="0" fontId="107" fillId="0" borderId="59" xfId="0" applyFont="1" applyBorder="1" applyAlignment="1">
      <alignment horizontal="left" vertical="center" wrapText="1"/>
    </xf>
    <xf numFmtId="0" fontId="108" fillId="0" borderId="57" xfId="0" applyFont="1" applyBorder="1" applyAlignment="1">
      <alignment horizontal="left" vertical="center" wrapText="1"/>
    </xf>
    <xf numFmtId="0" fontId="108" fillId="0" borderId="61" xfId="0" applyFont="1" applyBorder="1" applyAlignment="1">
      <alignment horizontal="left" vertical="center" wrapText="1"/>
    </xf>
    <xf numFmtId="0" fontId="8" fillId="32" borderId="4" xfId="1" applyFont="1" applyFill="1" applyBorder="1" applyAlignment="1" applyProtection="1">
      <alignment horizontal="center" vertical="center" wrapText="1"/>
      <protection locked="0"/>
    </xf>
    <xf numFmtId="0" fontId="8" fillId="32" borderId="5" xfId="1" applyFont="1" applyFill="1" applyBorder="1" applyAlignment="1" applyProtection="1">
      <alignment horizontal="center" vertical="center" wrapText="1"/>
      <protection locked="0"/>
    </xf>
    <xf numFmtId="0" fontId="8" fillId="32" borderId="23" xfId="1" applyFont="1" applyFill="1" applyBorder="1" applyAlignment="1" applyProtection="1">
      <alignment horizontal="center" vertical="center" wrapText="1"/>
      <protection locked="0"/>
    </xf>
    <xf numFmtId="1" fontId="1" fillId="0" borderId="12" xfId="1" applyNumberFormat="1" applyFont="1" applyBorder="1" applyAlignment="1" applyProtection="1">
      <alignment horizontal="center" vertical="center" wrapText="1"/>
      <protection locked="0"/>
    </xf>
    <xf numFmtId="1" fontId="1" fillId="0" borderId="13" xfId="1" applyNumberFormat="1" applyFont="1" applyBorder="1" applyAlignment="1" applyProtection="1">
      <alignment horizontal="center" vertical="center" wrapText="1"/>
      <protection locked="0"/>
    </xf>
    <xf numFmtId="1" fontId="1" fillId="0" borderId="15" xfId="1" applyNumberFormat="1" applyFont="1" applyBorder="1" applyAlignment="1" applyProtection="1">
      <alignment horizontal="center" vertical="center" wrapText="1"/>
      <protection locked="0"/>
    </xf>
    <xf numFmtId="0" fontId="10" fillId="32" borderId="4" xfId="1" applyFont="1" applyFill="1" applyBorder="1" applyAlignment="1">
      <alignment horizontal="left" vertical="center" wrapText="1"/>
    </xf>
    <xf numFmtId="0" fontId="10" fillId="32" borderId="23" xfId="1" applyFont="1" applyFill="1" applyBorder="1" applyAlignment="1">
      <alignment horizontal="left" vertical="center" wrapText="1"/>
    </xf>
    <xf numFmtId="0" fontId="10" fillId="32" borderId="27" xfId="1" applyFont="1" applyFill="1" applyBorder="1" applyAlignment="1">
      <alignment horizontal="left" vertical="center" wrapText="1"/>
    </xf>
    <xf numFmtId="0" fontId="10" fillId="32" borderId="29" xfId="1" applyFont="1" applyFill="1" applyBorder="1" applyAlignment="1">
      <alignment horizontal="left" vertical="center" wrapText="1"/>
    </xf>
    <xf numFmtId="0" fontId="58" fillId="33" borderId="29" xfId="1" applyFont="1" applyFill="1" applyBorder="1" applyAlignment="1">
      <alignment horizontal="center" vertical="center" wrapText="1"/>
    </xf>
    <xf numFmtId="0" fontId="61" fillId="33" borderId="24" xfId="1" applyFont="1" applyFill="1" applyBorder="1" applyAlignment="1">
      <alignment horizontal="center" vertical="center" wrapText="1"/>
    </xf>
    <xf numFmtId="0" fontId="61" fillId="33" borderId="0" xfId="1" applyFont="1" applyFill="1" applyAlignment="1">
      <alignment horizontal="center" vertical="center" wrapText="1"/>
    </xf>
    <xf numFmtId="0" fontId="61" fillId="33" borderId="25" xfId="1" applyFont="1" applyFill="1" applyBorder="1" applyAlignment="1">
      <alignment horizontal="center" vertical="center" wrapText="1"/>
    </xf>
    <xf numFmtId="0" fontId="8" fillId="35" borderId="4" xfId="1" applyFont="1" applyFill="1" applyBorder="1" applyAlignment="1" applyProtection="1">
      <alignment horizontal="center" vertical="center" wrapText="1"/>
      <protection locked="0"/>
    </xf>
    <xf numFmtId="0" fontId="8" fillId="35" borderId="5" xfId="1" applyFont="1" applyFill="1" applyBorder="1" applyAlignment="1" applyProtection="1">
      <alignment horizontal="center" vertical="center" wrapText="1"/>
      <protection locked="0"/>
    </xf>
    <xf numFmtId="0" fontId="8" fillId="35" borderId="23" xfId="1" applyFont="1" applyFill="1" applyBorder="1" applyAlignment="1" applyProtection="1">
      <alignment horizontal="center" vertical="center" wrapText="1"/>
      <protection locked="0"/>
    </xf>
    <xf numFmtId="0" fontId="103" fillId="32" borderId="1" xfId="1" applyFont="1" applyFill="1" applyBorder="1" applyAlignment="1" applyProtection="1">
      <alignment horizontal="center" vertical="center" wrapText="1"/>
      <protection locked="0"/>
    </xf>
    <xf numFmtId="0" fontId="103" fillId="32" borderId="2" xfId="1"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61" fillId="34" borderId="4" xfId="1" applyFont="1" applyFill="1" applyBorder="1" applyAlignment="1">
      <alignment horizontal="center" vertical="center" wrapText="1"/>
    </xf>
    <xf numFmtId="0" fontId="61" fillId="34" borderId="0" xfId="1" applyFont="1" applyFill="1" applyBorder="1" applyAlignment="1">
      <alignment horizontal="center" vertical="center" wrapText="1"/>
    </xf>
    <xf numFmtId="0" fontId="121" fillId="3" borderId="1" xfId="0" applyFont="1" applyFill="1" applyBorder="1" applyAlignment="1">
      <alignment horizontal="center" vertical="center"/>
    </xf>
    <xf numFmtId="0" fontId="121" fillId="3" borderId="2" xfId="0" applyFont="1" applyFill="1" applyBorder="1" applyAlignment="1">
      <alignment horizontal="center" vertical="center"/>
    </xf>
    <xf numFmtId="0" fontId="121" fillId="3" borderId="3" xfId="0" applyFont="1" applyFill="1" applyBorder="1" applyAlignment="1">
      <alignment horizontal="center" vertical="center"/>
    </xf>
    <xf numFmtId="9" fontId="126" fillId="31" borderId="1" xfId="1" applyNumberFormat="1" applyFont="1" applyFill="1" applyBorder="1" applyAlignment="1">
      <alignment horizontal="center" vertical="center" wrapText="1"/>
    </xf>
    <xf numFmtId="9" fontId="126" fillId="31" borderId="2" xfId="1" applyNumberFormat="1" applyFont="1" applyFill="1" applyBorder="1" applyAlignment="1">
      <alignment horizontal="center" vertical="center" wrapText="1"/>
    </xf>
    <xf numFmtId="9" fontId="126" fillId="31" borderId="3" xfId="1" applyNumberFormat="1" applyFont="1" applyFill="1" applyBorder="1" applyAlignment="1">
      <alignment horizontal="center" vertical="center" wrapText="1"/>
    </xf>
    <xf numFmtId="0" fontId="127" fillId="32" borderId="61" xfId="0" applyFont="1" applyFill="1" applyBorder="1" applyAlignment="1">
      <alignment horizontal="center" vertical="center" textRotation="90" wrapText="1"/>
    </xf>
    <xf numFmtId="0" fontId="127" fillId="32" borderId="59" xfId="0" applyFont="1" applyFill="1" applyBorder="1" applyAlignment="1">
      <alignment horizontal="center" vertical="center" textRotation="90" wrapText="1"/>
    </xf>
    <xf numFmtId="0" fontId="124" fillId="33" borderId="25" xfId="1" applyFont="1" applyFill="1" applyBorder="1" applyAlignment="1">
      <alignment horizontal="center" vertical="center" wrapText="1"/>
    </xf>
    <xf numFmtId="0" fontId="127" fillId="32" borderId="57" xfId="0" applyFont="1" applyFill="1" applyBorder="1" applyAlignment="1">
      <alignment horizontal="center" vertical="center" textRotation="90" wrapText="1"/>
    </xf>
    <xf numFmtId="0" fontId="124" fillId="33" borderId="57" xfId="1" applyFont="1" applyFill="1" applyBorder="1" applyAlignment="1">
      <alignment horizontal="center" vertical="center" wrapText="1"/>
    </xf>
    <xf numFmtId="0" fontId="124" fillId="33" borderId="59" xfId="1" applyFont="1" applyFill="1" applyBorder="1" applyAlignment="1">
      <alignment horizontal="center" vertical="center" wrapText="1"/>
    </xf>
    <xf numFmtId="0" fontId="122" fillId="32" borderId="61" xfId="1" applyFont="1" applyFill="1" applyBorder="1" applyAlignment="1">
      <alignment horizontal="center" vertical="center" textRotation="90" wrapText="1"/>
    </xf>
    <xf numFmtId="0" fontId="122" fillId="32" borderId="59" xfId="1" applyFont="1" applyFill="1" applyBorder="1" applyAlignment="1">
      <alignment horizontal="center" vertical="center" textRotation="90" wrapText="1"/>
    </xf>
    <xf numFmtId="9" fontId="125" fillId="32" borderId="35" xfId="1" applyNumberFormat="1" applyFont="1" applyFill="1" applyBorder="1" applyAlignment="1">
      <alignment horizontal="center" vertical="center" wrapText="1"/>
    </xf>
    <xf numFmtId="0" fontId="125" fillId="32" borderId="35" xfId="1" applyFont="1" applyFill="1" applyBorder="1" applyAlignment="1">
      <alignment horizontal="center" vertical="center" wrapText="1"/>
    </xf>
    <xf numFmtId="1" fontId="126" fillId="31" borderId="72" xfId="1" applyNumberFormat="1" applyFont="1" applyFill="1" applyBorder="1" applyAlignment="1">
      <alignment horizontal="center" vertical="center" wrapText="1"/>
    </xf>
    <xf numFmtId="1" fontId="126" fillId="31" borderId="68" xfId="1" applyNumberFormat="1" applyFont="1" applyFill="1" applyBorder="1" applyAlignment="1">
      <alignment horizontal="center" vertical="center" wrapText="1"/>
    </xf>
    <xf numFmtId="0" fontId="124" fillId="33" borderId="57" xfId="1" applyFont="1" applyFill="1" applyBorder="1" applyAlignment="1">
      <alignment horizontal="center" vertical="center"/>
    </xf>
    <xf numFmtId="0" fontId="124" fillId="33" borderId="59" xfId="1" applyFont="1" applyFill="1" applyBorder="1" applyAlignment="1">
      <alignment horizontal="center" vertical="center"/>
    </xf>
    <xf numFmtId="9" fontId="121" fillId="2" borderId="2" xfId="103" applyFont="1" applyFill="1" applyBorder="1" applyAlignment="1" applyProtection="1">
      <alignment horizontal="center" vertical="center" wrapText="1"/>
    </xf>
    <xf numFmtId="0" fontId="0" fillId="0" borderId="19" xfId="0" applyBorder="1" applyAlignment="1">
      <alignment horizontal="center" wrapText="1"/>
    </xf>
    <xf numFmtId="0" fontId="0" fillId="0" borderId="35" xfId="0" applyBorder="1" applyAlignment="1">
      <alignment horizontal="center" wrapText="1"/>
    </xf>
    <xf numFmtId="0" fontId="0" fillId="0" borderId="40" xfId="0" applyBorder="1" applyAlignment="1">
      <alignment horizontal="center" wrapText="1"/>
    </xf>
    <xf numFmtId="0" fontId="56" fillId="32" borderId="10" xfId="0" applyFont="1" applyFill="1" applyBorder="1" applyAlignment="1">
      <alignment horizontal="left" wrapText="1"/>
    </xf>
    <xf numFmtId="0" fontId="56" fillId="32" borderId="11" xfId="0" applyFont="1" applyFill="1" applyBorder="1" applyAlignment="1">
      <alignment horizontal="left" wrapText="1"/>
    </xf>
    <xf numFmtId="0" fontId="0" fillId="0" borderId="15" xfId="0" applyBorder="1" applyAlignment="1">
      <alignment horizontal="center" wrapText="1"/>
    </xf>
    <xf numFmtId="0" fontId="0" fillId="0" borderId="32" xfId="0" applyBorder="1" applyAlignment="1">
      <alignment horizontal="center" wrapText="1"/>
    </xf>
    <xf numFmtId="0" fontId="0" fillId="0" borderId="39" xfId="0" applyBorder="1" applyAlignment="1">
      <alignment horizontal="center" wrapText="1"/>
    </xf>
    <xf numFmtId="0" fontId="0" fillId="0" borderId="26" xfId="0" applyBorder="1" applyAlignment="1">
      <alignment horizontal="center" wrapText="1"/>
    </xf>
    <xf numFmtId="0" fontId="0" fillId="0" borderId="37" xfId="0" applyBorder="1" applyAlignment="1">
      <alignment horizontal="center" wrapText="1"/>
    </xf>
    <xf numFmtId="0" fontId="0" fillId="0" borderId="42" xfId="0" applyBorder="1" applyAlignment="1">
      <alignment horizontal="center" wrapText="1"/>
    </xf>
    <xf numFmtId="0" fontId="78" fillId="36" borderId="4" xfId="0" applyFont="1" applyFill="1" applyBorder="1" applyAlignment="1">
      <alignment horizontal="center" vertical="center" wrapText="1"/>
    </xf>
    <xf numFmtId="0" fontId="78" fillId="36" borderId="5" xfId="0" applyFont="1" applyFill="1" applyBorder="1" applyAlignment="1">
      <alignment horizontal="center" vertical="center" wrapText="1"/>
    </xf>
    <xf numFmtId="0" fontId="78" fillId="36" borderId="23" xfId="0" applyFont="1" applyFill="1" applyBorder="1" applyAlignment="1">
      <alignment horizontal="center" vertical="center" wrapText="1"/>
    </xf>
    <xf numFmtId="0" fontId="78" fillId="36" borderId="24" xfId="0" applyFont="1" applyFill="1" applyBorder="1" applyAlignment="1">
      <alignment horizontal="center" vertical="center" wrapText="1"/>
    </xf>
    <xf numFmtId="0" fontId="78" fillId="36" borderId="0" xfId="0" applyFont="1" applyFill="1" applyBorder="1" applyAlignment="1">
      <alignment horizontal="center" vertical="center" wrapText="1"/>
    </xf>
    <xf numFmtId="0" fontId="78" fillId="36" borderId="25" xfId="0" applyFont="1" applyFill="1" applyBorder="1" applyAlignment="1">
      <alignment horizontal="center" vertical="center" wrapText="1"/>
    </xf>
    <xf numFmtId="0" fontId="78" fillId="36" borderId="27" xfId="0" applyFont="1" applyFill="1" applyBorder="1" applyAlignment="1">
      <alignment horizontal="center" vertical="center" wrapText="1"/>
    </xf>
    <xf numFmtId="0" fontId="78" fillId="36" borderId="28" xfId="0" applyFont="1" applyFill="1" applyBorder="1" applyAlignment="1">
      <alignment horizontal="center" vertical="center" wrapText="1"/>
    </xf>
    <xf numFmtId="0" fontId="78" fillId="36" borderId="29" xfId="0" applyFont="1" applyFill="1" applyBorder="1" applyAlignment="1">
      <alignment horizontal="center" vertical="center" wrapText="1"/>
    </xf>
    <xf numFmtId="0" fontId="0" fillId="0" borderId="0" xfId="0" applyAlignment="1">
      <alignment horizontal="justify" vertical="center" wrapText="1"/>
    </xf>
    <xf numFmtId="0" fontId="78" fillId="29" borderId="4" xfId="0" applyFont="1" applyFill="1" applyBorder="1" applyAlignment="1">
      <alignment horizontal="left" vertical="center" wrapText="1"/>
    </xf>
    <xf numFmtId="0" fontId="78" fillId="29" borderId="24" xfId="0" applyFont="1" applyFill="1" applyBorder="1" applyAlignment="1">
      <alignment horizontal="left" vertical="center" wrapText="1"/>
    </xf>
    <xf numFmtId="0" fontId="78" fillId="29" borderId="27" xfId="0" applyFont="1" applyFill="1" applyBorder="1" applyAlignment="1">
      <alignment horizontal="left" vertical="center" wrapText="1"/>
    </xf>
    <xf numFmtId="0" fontId="78" fillId="36" borderId="0" xfId="0" applyFont="1" applyFill="1" applyAlignment="1">
      <alignment horizontal="center" vertical="center" wrapText="1"/>
    </xf>
    <xf numFmtId="0" fontId="56" fillId="36" borderId="57" xfId="0" applyFont="1" applyFill="1" applyBorder="1" applyAlignment="1">
      <alignment horizontal="center" vertical="center"/>
    </xf>
    <xf numFmtId="0" fontId="56" fillId="36" borderId="61" xfId="0" applyFont="1" applyFill="1" applyBorder="1" applyAlignment="1">
      <alignment horizontal="center" vertical="center"/>
    </xf>
    <xf numFmtId="0" fontId="56" fillId="36" borderId="59" xfId="0" applyFont="1" applyFill="1" applyBorder="1" applyAlignment="1">
      <alignment horizontal="center" vertical="center"/>
    </xf>
    <xf numFmtId="0" fontId="78" fillId="36" borderId="57" xfId="0" applyFont="1" applyFill="1" applyBorder="1" applyAlignment="1">
      <alignment horizontal="center" vertical="center" wrapText="1"/>
    </xf>
    <xf numFmtId="0" fontId="78" fillId="36" borderId="61" xfId="0" applyFont="1" applyFill="1" applyBorder="1" applyAlignment="1">
      <alignment horizontal="center" vertical="center" wrapText="1"/>
    </xf>
    <xf numFmtId="0" fontId="78" fillId="36" borderId="59" xfId="0" applyFont="1" applyFill="1" applyBorder="1" applyAlignment="1">
      <alignment horizontal="center" vertical="center" wrapText="1"/>
    </xf>
    <xf numFmtId="0" fontId="78" fillId="32" borderId="1" xfId="0" applyFont="1" applyFill="1" applyBorder="1" applyAlignment="1">
      <alignment horizontal="center" vertical="center"/>
    </xf>
    <xf numFmtId="0" fontId="78" fillId="32" borderId="2" xfId="0" applyFont="1" applyFill="1" applyBorder="1" applyAlignment="1">
      <alignment horizontal="center" vertical="center"/>
    </xf>
    <xf numFmtId="0" fontId="56" fillId="36" borderId="57" xfId="0" applyFont="1" applyFill="1" applyBorder="1" applyAlignment="1">
      <alignment horizontal="center" vertical="center" wrapText="1"/>
    </xf>
    <xf numFmtId="0" fontId="56" fillId="36" borderId="61" xfId="0" applyFont="1" applyFill="1" applyBorder="1" applyAlignment="1">
      <alignment horizontal="center" vertical="center" wrapText="1"/>
    </xf>
    <xf numFmtId="0" fontId="56" fillId="36" borderId="59" xfId="0" applyFont="1" applyFill="1" applyBorder="1" applyAlignment="1">
      <alignment horizontal="center" vertical="center" wrapText="1"/>
    </xf>
    <xf numFmtId="0" fontId="85" fillId="0" borderId="24" xfId="0" applyFont="1" applyBorder="1" applyAlignment="1">
      <alignment horizontal="justify" vertical="center" wrapText="1"/>
    </xf>
    <xf numFmtId="0" fontId="85" fillId="0" borderId="0" xfId="0" applyFont="1" applyBorder="1" applyAlignment="1">
      <alignment horizontal="justify" vertical="center" wrapText="1"/>
    </xf>
    <xf numFmtId="0" fontId="85" fillId="0" borderId="0" xfId="0" applyFont="1" applyAlignment="1">
      <alignment horizontal="justify" vertical="center" wrapText="1"/>
    </xf>
    <xf numFmtId="0" fontId="83" fillId="0" borderId="4" xfId="0" applyFont="1" applyFill="1" applyBorder="1" applyAlignment="1">
      <alignment horizontal="left" vertical="center" wrapText="1"/>
    </xf>
    <xf numFmtId="0" fontId="83" fillId="0" borderId="27" xfId="0" applyFont="1" applyFill="1" applyBorder="1" applyAlignment="1">
      <alignment horizontal="left" vertical="center" wrapText="1"/>
    </xf>
    <xf numFmtId="0" fontId="93" fillId="0" borderId="4" xfId="0" applyFont="1" applyBorder="1" applyAlignment="1">
      <alignment horizontal="left" vertical="center" wrapText="1"/>
    </xf>
    <xf numFmtId="0" fontId="93" fillId="0" borderId="5" xfId="0" applyFont="1" applyBorder="1" applyAlignment="1">
      <alignment horizontal="left" vertical="center" wrapText="1"/>
    </xf>
    <xf numFmtId="0" fontId="93" fillId="0" borderId="23" xfId="0" applyFont="1" applyBorder="1" applyAlignment="1">
      <alignment horizontal="left" vertical="center" wrapText="1"/>
    </xf>
    <xf numFmtId="0" fontId="93" fillId="0" borderId="24" xfId="0" applyFont="1" applyBorder="1" applyAlignment="1">
      <alignment horizontal="left" vertical="center" wrapText="1"/>
    </xf>
    <xf numFmtId="0" fontId="93" fillId="0" borderId="0" xfId="0" applyFont="1" applyBorder="1" applyAlignment="1">
      <alignment horizontal="left" vertical="center" wrapText="1"/>
    </xf>
    <xf numFmtId="0" fontId="93" fillId="0" borderId="25" xfId="0" applyFont="1" applyBorder="1" applyAlignment="1">
      <alignment horizontal="left" vertical="center" wrapText="1"/>
    </xf>
    <xf numFmtId="0" fontId="93" fillId="0" borderId="27" xfId="0" applyFont="1" applyBorder="1" applyAlignment="1">
      <alignment horizontal="left" vertical="center" wrapText="1"/>
    </xf>
    <xf numFmtId="0" fontId="93" fillId="0" borderId="28" xfId="0" applyFont="1" applyBorder="1" applyAlignment="1">
      <alignment horizontal="left" vertical="center" wrapText="1"/>
    </xf>
    <xf numFmtId="0" fontId="93" fillId="0" borderId="29" xfId="0" applyFont="1" applyBorder="1" applyAlignment="1">
      <alignment horizontal="left" vertical="center" wrapText="1"/>
    </xf>
    <xf numFmtId="0" fontId="80" fillId="0" borderId="1" xfId="0" applyFont="1" applyBorder="1" applyAlignment="1">
      <alignment horizontal="left" vertical="center" wrapText="1"/>
    </xf>
    <xf numFmtId="0" fontId="80" fillId="0" borderId="2" xfId="0" applyFont="1" applyBorder="1" applyAlignment="1">
      <alignment horizontal="left" vertical="center" wrapText="1"/>
    </xf>
    <xf numFmtId="0" fontId="80" fillId="0" borderId="3" xfId="0" applyFont="1" applyBorder="1" applyAlignment="1">
      <alignment horizontal="left" vertical="center" wrapText="1"/>
    </xf>
    <xf numFmtId="0" fontId="56" fillId="0" borderId="1" xfId="0" applyFont="1" applyBorder="1" applyAlignment="1">
      <alignment horizontal="center" vertical="center"/>
    </xf>
    <xf numFmtId="0" fontId="56" fillId="0" borderId="2" xfId="0" applyFont="1" applyBorder="1" applyAlignment="1">
      <alignment horizontal="center" vertical="center"/>
    </xf>
    <xf numFmtId="0" fontId="56" fillId="0" borderId="3" xfId="0" applyFont="1" applyBorder="1" applyAlignment="1">
      <alignment horizontal="center" vertical="center"/>
    </xf>
    <xf numFmtId="0" fontId="0" fillId="0" borderId="0" xfId="0" applyFont="1" applyBorder="1" applyAlignment="1">
      <alignment horizontal="justify" vertical="center" wrapText="1"/>
    </xf>
    <xf numFmtId="0" fontId="78" fillId="36" borderId="32" xfId="0" applyFont="1" applyFill="1" applyBorder="1" applyAlignment="1">
      <alignment horizontal="center" vertical="center"/>
    </xf>
    <xf numFmtId="0" fontId="85" fillId="0" borderId="27" xfId="0" applyFont="1" applyBorder="1" applyAlignment="1">
      <alignment horizontal="justify" vertical="center" wrapText="1"/>
    </xf>
    <xf numFmtId="0" fontId="78" fillId="36" borderId="19" xfId="0" applyFont="1" applyFill="1" applyBorder="1" applyAlignment="1">
      <alignment horizontal="center" vertical="center" wrapText="1"/>
    </xf>
    <xf numFmtId="0" fontId="78" fillId="36" borderId="54" xfId="0" applyFont="1" applyFill="1" applyBorder="1" applyAlignment="1">
      <alignment horizontal="center" vertical="center" wrapText="1"/>
    </xf>
    <xf numFmtId="0" fontId="78" fillId="36" borderId="17" xfId="0" applyFont="1" applyFill="1" applyBorder="1" applyAlignment="1">
      <alignment horizontal="center" vertical="center" wrapText="1"/>
    </xf>
    <xf numFmtId="0" fontId="93" fillId="0" borderId="4" xfId="0" applyFont="1" applyFill="1" applyBorder="1" applyAlignment="1">
      <alignment horizontal="left" vertical="center" wrapText="1"/>
    </xf>
    <xf numFmtId="0" fontId="93" fillId="0" borderId="5" xfId="0" applyFont="1" applyFill="1" applyBorder="1" applyAlignment="1">
      <alignment horizontal="left" vertical="center" wrapText="1"/>
    </xf>
    <xf numFmtId="0" fontId="93" fillId="0" borderId="23" xfId="0" applyFont="1" applyFill="1" applyBorder="1" applyAlignment="1">
      <alignment horizontal="left" vertical="center" wrapText="1"/>
    </xf>
    <xf numFmtId="0" fontId="93" fillId="0" borderId="24" xfId="0" applyFont="1" applyFill="1" applyBorder="1" applyAlignment="1">
      <alignment horizontal="left" vertical="center" wrapText="1"/>
    </xf>
    <xf numFmtId="0" fontId="93" fillId="0" borderId="0" xfId="0" applyFont="1" applyFill="1" applyBorder="1" applyAlignment="1">
      <alignment horizontal="left" vertical="center" wrapText="1"/>
    </xf>
    <xf numFmtId="0" fontId="93" fillId="0" borderId="25" xfId="0" applyFont="1" applyFill="1" applyBorder="1" applyAlignment="1">
      <alignment horizontal="left" vertical="center" wrapText="1"/>
    </xf>
    <xf numFmtId="0" fontId="93" fillId="0" borderId="27" xfId="0" applyFont="1" applyFill="1" applyBorder="1" applyAlignment="1">
      <alignment horizontal="left" vertical="center" wrapText="1"/>
    </xf>
    <xf numFmtId="0" fontId="93" fillId="0" borderId="28" xfId="0" applyFont="1" applyFill="1" applyBorder="1" applyAlignment="1">
      <alignment horizontal="left" vertical="center" wrapText="1"/>
    </xf>
    <xf numFmtId="0" fontId="93" fillId="0" borderId="29" xfId="0" applyFont="1" applyFill="1" applyBorder="1" applyAlignment="1">
      <alignment horizontal="left" vertical="center" wrapText="1"/>
    </xf>
    <xf numFmtId="0" fontId="80" fillId="0" borderId="1" xfId="0" applyFont="1" applyFill="1" applyBorder="1" applyAlignment="1">
      <alignment horizontal="left" vertical="center" wrapText="1"/>
    </xf>
    <xf numFmtId="0" fontId="80" fillId="0" borderId="2" xfId="0" applyFont="1" applyFill="1" applyBorder="1" applyAlignment="1">
      <alignment horizontal="left" vertical="center" wrapText="1"/>
    </xf>
    <xf numFmtId="0" fontId="80" fillId="0" borderId="3" xfId="0" applyFont="1" applyFill="1" applyBorder="1" applyAlignment="1">
      <alignment horizontal="left" vertical="center" wrapText="1"/>
    </xf>
    <xf numFmtId="0" fontId="73" fillId="0" borderId="19" xfId="0" applyFont="1" applyFill="1" applyBorder="1" applyAlignment="1">
      <alignment horizontal="center" vertical="center" wrapText="1"/>
    </xf>
    <xf numFmtId="0" fontId="73" fillId="0" borderId="54" xfId="0" applyFont="1" applyFill="1" applyBorder="1" applyAlignment="1">
      <alignment horizontal="center" vertical="center" wrapText="1"/>
    </xf>
    <xf numFmtId="0" fontId="0" fillId="0" borderId="19" xfId="0" applyFont="1" applyFill="1" applyBorder="1" applyAlignment="1">
      <alignment horizontal="center" vertical="top" wrapText="1"/>
    </xf>
    <xf numFmtId="0" fontId="0" fillId="0" borderId="54" xfId="0" applyFont="1" applyFill="1" applyBorder="1" applyAlignment="1">
      <alignment horizontal="center" vertical="top" wrapText="1"/>
    </xf>
    <xf numFmtId="0" fontId="0" fillId="0" borderId="17" xfId="0" applyFont="1" applyFill="1" applyBorder="1" applyAlignment="1">
      <alignment horizontal="center"/>
    </xf>
    <xf numFmtId="0" fontId="0" fillId="0" borderId="19" xfId="0" applyFont="1" applyFill="1" applyBorder="1" applyAlignment="1">
      <alignment horizontal="center"/>
    </xf>
    <xf numFmtId="0" fontId="0" fillId="0" borderId="54" xfId="0" applyFont="1" applyFill="1" applyBorder="1" applyAlignment="1">
      <alignment horizontal="center"/>
    </xf>
    <xf numFmtId="0" fontId="73" fillId="0" borderId="19" xfId="0" applyFont="1" applyBorder="1" applyAlignment="1">
      <alignment horizontal="center" vertical="center" wrapText="1"/>
    </xf>
    <xf numFmtId="0" fontId="73" fillId="0" borderId="54" xfId="0" applyFont="1" applyBorder="1" applyAlignment="1">
      <alignment horizontal="center" vertical="center" wrapText="1"/>
    </xf>
    <xf numFmtId="0" fontId="0" fillId="0" borderId="19" xfId="0" applyFont="1" applyBorder="1" applyAlignment="1">
      <alignment horizontal="center" vertical="top" wrapText="1"/>
    </xf>
    <xf numFmtId="0" fontId="0" fillId="0" borderId="54" xfId="0" applyFont="1" applyBorder="1" applyAlignment="1">
      <alignment horizontal="center" vertical="top" wrapText="1"/>
    </xf>
    <xf numFmtId="0" fontId="0" fillId="0" borderId="17" xfId="0" applyFont="1" applyBorder="1" applyAlignment="1">
      <alignment horizontal="center"/>
    </xf>
    <xf numFmtId="0" fontId="68" fillId="32" borderId="24" xfId="1" applyFont="1" applyFill="1" applyBorder="1" applyAlignment="1">
      <alignment horizontal="center" vertical="center" wrapText="1"/>
    </xf>
    <xf numFmtId="0" fontId="68" fillId="32" borderId="0" xfId="1" applyFont="1" applyFill="1" applyAlignment="1">
      <alignment horizontal="center" vertical="center" wrapText="1"/>
    </xf>
    <xf numFmtId="0" fontId="56" fillId="33" borderId="17" xfId="0" applyFont="1" applyFill="1" applyBorder="1" applyAlignment="1">
      <alignment horizontal="center"/>
    </xf>
    <xf numFmtId="0" fontId="56" fillId="33" borderId="19" xfId="0" applyFont="1" applyFill="1" applyBorder="1" applyAlignment="1">
      <alignment horizontal="center"/>
    </xf>
    <xf numFmtId="0" fontId="56" fillId="33" borderId="35" xfId="0" applyFont="1" applyFill="1" applyBorder="1" applyAlignment="1">
      <alignment horizontal="center"/>
    </xf>
    <xf numFmtId="0" fontId="56" fillId="33" borderId="54" xfId="0" applyFont="1" applyFill="1" applyBorder="1" applyAlignment="1">
      <alignment horizont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0" xfId="0" applyBorder="1" applyAlignment="1">
      <alignment horizontal="center" vertical="center" wrapText="1"/>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57" xfId="0" applyBorder="1" applyAlignment="1">
      <alignment horizontal="center" vertical="center" wrapText="1"/>
    </xf>
    <xf numFmtId="0" fontId="0" fillId="0" borderId="61" xfId="0" applyBorder="1" applyAlignment="1">
      <alignment horizontal="center" vertical="center" wrapText="1"/>
    </xf>
    <xf numFmtId="0" fontId="0" fillId="0" borderId="59" xfId="0" applyBorder="1" applyAlignment="1">
      <alignment horizontal="center" vertical="center" wrapText="1"/>
    </xf>
    <xf numFmtId="0" fontId="52" fillId="26" borderId="1" xfId="0" applyFont="1" applyFill="1" applyBorder="1" applyAlignment="1" applyProtection="1">
      <alignment horizontal="left" vertical="top"/>
      <protection locked="0"/>
    </xf>
    <xf numFmtId="0" fontId="52" fillId="26" borderId="2" xfId="0" applyFont="1" applyFill="1" applyBorder="1" applyAlignment="1" applyProtection="1">
      <alignment horizontal="left" vertical="top"/>
      <protection locked="0"/>
    </xf>
    <xf numFmtId="0" fontId="52" fillId="26" borderId="3" xfId="0" applyFont="1" applyFill="1" applyBorder="1" applyAlignment="1" applyProtection="1">
      <alignment horizontal="left" vertical="top"/>
      <protection locked="0"/>
    </xf>
    <xf numFmtId="0" fontId="49" fillId="27" borderId="61" xfId="1" applyFont="1" applyFill="1" applyBorder="1" applyAlignment="1">
      <alignment horizontal="center" vertical="center" wrapText="1"/>
    </xf>
    <xf numFmtId="0" fontId="49" fillId="27" borderId="59" xfId="1" applyFont="1" applyFill="1" applyBorder="1" applyAlignment="1">
      <alignment horizontal="center" vertical="center" wrapText="1"/>
    </xf>
    <xf numFmtId="0" fontId="0" fillId="0" borderId="57" xfId="0" applyBorder="1" applyAlignment="1">
      <alignment horizontal="center" vertical="center"/>
    </xf>
    <xf numFmtId="0" fontId="0" fillId="0" borderId="61" xfId="0" applyBorder="1" applyAlignment="1">
      <alignment horizontal="center" vertical="center"/>
    </xf>
    <xf numFmtId="0" fontId="0" fillId="0" borderId="59" xfId="0" applyBorder="1" applyAlignment="1">
      <alignment horizontal="center" vertical="center"/>
    </xf>
    <xf numFmtId="0" fontId="47" fillId="0" borderId="57" xfId="1" applyFont="1" applyFill="1" applyBorder="1" applyAlignment="1">
      <alignment horizontal="center" vertical="center" textRotation="90" wrapText="1"/>
    </xf>
    <xf numFmtId="0" fontId="47" fillId="0" borderId="61" xfId="1" applyFont="1" applyFill="1" applyBorder="1" applyAlignment="1">
      <alignment horizontal="center" vertical="center" textRotation="90" wrapText="1"/>
    </xf>
    <xf numFmtId="0" fontId="47" fillId="0" borderId="59" xfId="1" applyFont="1" applyFill="1" applyBorder="1" applyAlignment="1">
      <alignment horizontal="center" vertical="center" textRotation="90" wrapText="1"/>
    </xf>
    <xf numFmtId="0" fontId="74" fillId="47" borderId="57" xfId="0" applyFont="1" applyFill="1" applyBorder="1" applyAlignment="1">
      <alignment vertical="center" wrapText="1"/>
    </xf>
    <xf numFmtId="0" fontId="74" fillId="47" borderId="59" xfId="0" applyFont="1" applyFill="1" applyBorder="1" applyAlignment="1">
      <alignment vertical="center" wrapText="1"/>
    </xf>
    <xf numFmtId="0" fontId="81" fillId="47" borderId="57" xfId="0" applyFont="1" applyFill="1" applyBorder="1" applyAlignment="1">
      <alignment vertical="center" wrapText="1"/>
    </xf>
    <xf numFmtId="0" fontId="81" fillId="47" borderId="59" xfId="0" applyFont="1" applyFill="1" applyBorder="1" applyAlignment="1">
      <alignment vertical="center" wrapText="1"/>
    </xf>
  </cellXfs>
  <cellStyles count="111">
    <cellStyle name="20% - Accent1 2" xfId="2"/>
    <cellStyle name="20% - Accent1 3" xfId="3"/>
    <cellStyle name="20% - Accent2 2" xfId="4"/>
    <cellStyle name="20% - Accent2 3" xfId="5"/>
    <cellStyle name="20% - Accent3 2" xfId="6"/>
    <cellStyle name="20% - Accent3 3" xfId="7"/>
    <cellStyle name="20% - Accent4 2" xfId="8"/>
    <cellStyle name="20% - Accent4 3" xfId="9"/>
    <cellStyle name="20% - Accent5 2" xfId="10"/>
    <cellStyle name="20% - Accent5 3" xfId="11"/>
    <cellStyle name="20% - Accent6 2" xfId="12"/>
    <cellStyle name="20% - Accent6 3" xfId="13"/>
    <cellStyle name="40% - Accent1 2" xfId="14"/>
    <cellStyle name="40% - Accent1 3" xfId="15"/>
    <cellStyle name="40% - Accent2 2" xfId="16"/>
    <cellStyle name="40% - Accent2 3" xfId="17"/>
    <cellStyle name="40% - Accent3 2" xfId="18"/>
    <cellStyle name="40% - Accent3 3" xfId="19"/>
    <cellStyle name="40% - Accent4 2" xfId="20"/>
    <cellStyle name="40% - Accent4 3" xfId="21"/>
    <cellStyle name="40% - Accent5 2" xfId="22"/>
    <cellStyle name="40% - Accent5 3" xfId="23"/>
    <cellStyle name="40% - Accent6 2" xfId="24"/>
    <cellStyle name="40% - Accent6 3" xfId="25"/>
    <cellStyle name="60% - Accent1 2" xfId="26"/>
    <cellStyle name="60% - Accent1 3" xfId="27"/>
    <cellStyle name="60% - Accent2 2" xfId="28"/>
    <cellStyle name="60% - Accent2 3" xfId="29"/>
    <cellStyle name="60% - Accent3 2" xfId="30"/>
    <cellStyle name="60% - Accent3 3" xfId="31"/>
    <cellStyle name="60% - Accent4 2" xfId="32"/>
    <cellStyle name="60% - Accent4 3" xfId="33"/>
    <cellStyle name="60% - Accent5 2" xfId="34"/>
    <cellStyle name="60% - Accent5 3" xfId="35"/>
    <cellStyle name="60% - Accent6 2" xfId="36"/>
    <cellStyle name="60% - Accent6 3" xfId="37"/>
    <cellStyle name="Accent1 2" xfId="38"/>
    <cellStyle name="Accent1 3" xfId="39"/>
    <cellStyle name="Accent2 2" xfId="40"/>
    <cellStyle name="Accent2 3" xfId="41"/>
    <cellStyle name="Accent3 2" xfId="42"/>
    <cellStyle name="Accent3 3" xfId="43"/>
    <cellStyle name="Accent4 2" xfId="44"/>
    <cellStyle name="Accent4 3" xfId="45"/>
    <cellStyle name="Accent5 2" xfId="46"/>
    <cellStyle name="Accent5 3" xfId="47"/>
    <cellStyle name="Accent6 2" xfId="48"/>
    <cellStyle name="Accent6 3" xfId="49"/>
    <cellStyle name="Bad 2" xfId="50"/>
    <cellStyle name="Bad 3" xfId="51"/>
    <cellStyle name="Calculation 2" xfId="52"/>
    <cellStyle name="Calculation 3" xfId="53"/>
    <cellStyle name="Check Cell 2" xfId="54"/>
    <cellStyle name="Check Cell 3" xfId="55"/>
    <cellStyle name="Comma 2" xfId="56"/>
    <cellStyle name="Explanatory Text 2" xfId="57"/>
    <cellStyle name="Explanatory Text 3" xfId="58"/>
    <cellStyle name="Good 2" xfId="59"/>
    <cellStyle name="Good 3" xfId="60"/>
    <cellStyle name="Heading 1 2" xfId="61"/>
    <cellStyle name="Heading 1 3" xfId="62"/>
    <cellStyle name="Heading 2 2" xfId="63"/>
    <cellStyle name="Heading 2 3" xfId="64"/>
    <cellStyle name="Heading 3 2" xfId="65"/>
    <cellStyle name="Heading 3 3" xfId="66"/>
    <cellStyle name="Heading 4 2" xfId="67"/>
    <cellStyle name="Heading 4 3" xfId="68"/>
    <cellStyle name="Hyperlink" xfId="110" builtinId="8"/>
    <cellStyle name="Input 2" xfId="69"/>
    <cellStyle name="Input 3" xfId="70"/>
    <cellStyle name="Linked Cell 2" xfId="71"/>
    <cellStyle name="Linked Cell 3" xfId="72"/>
    <cellStyle name="Neutral 2" xfId="73"/>
    <cellStyle name="Neutral 3" xfId="74"/>
    <cellStyle name="Normal" xfId="0" builtinId="0"/>
    <cellStyle name="Normal 2" xfId="75"/>
    <cellStyle name="Normal 2 2" xfId="76"/>
    <cellStyle name="Normal 2 3" xfId="104"/>
    <cellStyle name="Normal 3" xfId="77"/>
    <cellStyle name="Normal 3 2" xfId="78"/>
    <cellStyle name="Normal 3 3" xfId="105"/>
    <cellStyle name="Normal 3 4" xfId="106"/>
    <cellStyle name="Normal 4" xfId="79"/>
    <cellStyle name="Normal 4 2" xfId="80"/>
    <cellStyle name="Normal 5" xfId="81"/>
    <cellStyle name="Normal 5 2" xfId="82"/>
    <cellStyle name="Normal 5 3" xfId="107"/>
    <cellStyle name="Normal 6" xfId="83"/>
    <cellStyle name="Normal 6 2" xfId="84"/>
    <cellStyle name="Normal 7" xfId="85"/>
    <cellStyle name="Normal 7 2" xfId="86"/>
    <cellStyle name="Normal 8" xfId="87"/>
    <cellStyle name="Normal 8 2" xfId="88"/>
    <cellStyle name="Normal 9" xfId="89"/>
    <cellStyle name="Normal_Sheet1 2" xfId="1"/>
    <cellStyle name="Note 2" xfId="90"/>
    <cellStyle name="Note 2 2" xfId="108"/>
    <cellStyle name="Note 3" xfId="91"/>
    <cellStyle name="Output 2" xfId="92"/>
    <cellStyle name="Output 3" xfId="93"/>
    <cellStyle name="Percent" xfId="103" builtinId="5"/>
    <cellStyle name="Percent 2" xfId="94"/>
    <cellStyle name="Percent 3" xfId="95"/>
    <cellStyle name="Percent 4" xfId="96"/>
    <cellStyle name="Percent 5" xfId="97"/>
    <cellStyle name="Title 2" xfId="98"/>
    <cellStyle name="Title 3" xfId="109"/>
    <cellStyle name="Total 2" xfId="99"/>
    <cellStyle name="Total 3" xfId="100"/>
    <cellStyle name="Warning Text 2" xfId="101"/>
    <cellStyle name="Warning Text 3" xfId="102"/>
  </cellStyles>
  <dxfs count="10">
    <dxf>
      <font>
        <strike val="0"/>
        <outline val="0"/>
        <shadow val="0"/>
        <u val="none"/>
        <vertAlign val="baseline"/>
        <sz val="11"/>
        <name val="Arial"/>
        <scheme val="none"/>
      </font>
      <fill>
        <patternFill patternType="none">
          <fgColor indexed="64"/>
          <bgColor auto="1"/>
        </patternFill>
      </fill>
    </dxf>
    <dxf>
      <font>
        <strike val="0"/>
        <outline val="0"/>
        <shadow val="0"/>
        <u val="none"/>
        <vertAlign val="baseline"/>
        <sz val="11"/>
        <name val="Arial"/>
        <scheme val="none"/>
      </font>
      <fill>
        <patternFill patternType="none">
          <fgColor indexed="64"/>
          <bgColor auto="1"/>
        </patternFill>
      </fill>
    </dxf>
    <dxf>
      <font>
        <strike val="0"/>
        <outline val="0"/>
        <shadow val="0"/>
        <u val="none"/>
        <vertAlign val="baseline"/>
        <sz val="11"/>
        <name val="Arial"/>
        <scheme val="none"/>
      </font>
      <fill>
        <patternFill patternType="none">
          <fgColor indexed="64"/>
          <bgColor auto="1"/>
        </patternFill>
      </fill>
    </dxf>
    <dxf>
      <font>
        <strike val="0"/>
        <outline val="0"/>
        <shadow val="0"/>
        <u val="none"/>
        <vertAlign val="baseline"/>
        <sz val="11"/>
        <name val="Arial"/>
        <scheme val="none"/>
      </font>
      <numFmt numFmtId="14" formatCode="0.00%"/>
      <fill>
        <patternFill patternType="none">
          <fgColor indexed="64"/>
          <bgColor auto="1"/>
        </patternFill>
      </fill>
    </dxf>
    <dxf>
      <font>
        <strike val="0"/>
        <outline val="0"/>
        <shadow val="0"/>
        <u val="none"/>
        <vertAlign val="baseline"/>
        <sz val="11"/>
        <name val="Arial"/>
        <scheme val="none"/>
      </font>
      <numFmt numFmtId="14" formatCode="0.00%"/>
      <alignment horizontal="center" textRotation="0" indent="0" justifyLastLine="0" shrinkToFit="0" readingOrder="0"/>
    </dxf>
    <dxf>
      <font>
        <strike val="0"/>
        <outline val="0"/>
        <shadow val="0"/>
        <u val="none"/>
        <vertAlign val="baseline"/>
        <sz val="11"/>
        <name val="Arial"/>
        <scheme val="none"/>
      </font>
      <fill>
        <patternFill patternType="none">
          <fgColor indexed="64"/>
          <bgColor auto="1"/>
        </patternFill>
      </fill>
      <alignment horizontal="center" textRotation="0" indent="0" justifyLastLine="0" shrinkToFit="0" readingOrder="0"/>
    </dxf>
    <dxf>
      <font>
        <strike val="0"/>
        <outline val="0"/>
        <shadow val="0"/>
        <u val="none"/>
        <vertAlign val="baseline"/>
        <sz val="11"/>
        <name val="Arial"/>
        <scheme val="none"/>
      </font>
      <fill>
        <patternFill patternType="none">
          <fgColor indexed="64"/>
          <bgColor auto="1"/>
        </patternFill>
      </fill>
      <alignment horizontal="center" textRotation="0" indent="0" justifyLastLine="0" shrinkToFit="0" readingOrder="0"/>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color theme="1" tint="4.9989318521683403E-2"/>
        <name val="Arial"/>
        <scheme val="none"/>
      </font>
      <fill>
        <patternFill patternType="solid">
          <bgColor theme="3" tint="0.59999389629810485"/>
        </patternFill>
      </fill>
      <alignment horizontal="center" vertical="top" textRotation="0" wrapText="1" indent="0" justifyLastLine="0" shrinkToFit="0" readingOrder="0"/>
    </dxf>
  </dxfs>
  <tableStyles count="0" defaultTableStyle="TableStyleMedium2" defaultPivotStyle="PivotStyleLight16"/>
  <colors>
    <mruColors>
      <color rgb="FF0000FF"/>
      <color rgb="FFFFFFFF"/>
      <color rgb="FFC5D9F1"/>
      <color rgb="FFE2ECF4"/>
      <color rgb="FF8DB4E2"/>
      <color rgb="FFFF9933"/>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tyles" Target="styles.xml"/><Relationship Id="rId27"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200">
                <a:latin typeface="Arial" pitchFamily="34" charset="0"/>
                <a:cs typeface="Arial" pitchFamily="34" charset="0"/>
              </a:defRPr>
            </a:pPr>
            <a:r>
              <a:rPr lang="en-US" sz="1100" u="sng">
                <a:latin typeface="Arial" pitchFamily="34" charset="0"/>
                <a:cs typeface="Arial" pitchFamily="34" charset="0"/>
              </a:rPr>
              <a:t>Complaints</a:t>
            </a:r>
          </a:p>
        </c:rich>
      </c:tx>
      <c:layout>
        <c:manualLayout>
          <c:xMode val="edge"/>
          <c:yMode val="edge"/>
          <c:x val="1.476481205748096E-2"/>
          <c:y val="3.076991753983508E-2"/>
        </c:manualLayout>
      </c:layout>
      <c:overlay val="0"/>
    </c:title>
    <c:autoTitleDeleted val="0"/>
    <c:plotArea>
      <c:layout>
        <c:manualLayout>
          <c:layoutTarget val="inner"/>
          <c:xMode val="edge"/>
          <c:yMode val="edge"/>
          <c:x val="0.13685416852767998"/>
          <c:y val="0.19672341744683486"/>
          <c:w val="0.83076173089276117"/>
          <c:h val="0.62732005918392331"/>
        </c:manualLayout>
      </c:layout>
      <c:lineChart>
        <c:grouping val="standard"/>
        <c:varyColors val="0"/>
        <c:ser>
          <c:idx val="0"/>
          <c:order val="0"/>
          <c:tx>
            <c:strRef>
              <c:f>'KPI Return by Service'!#REF!</c:f>
              <c:strCache>
                <c:ptCount val="1"/>
                <c:pt idx="0">
                  <c:v>#REF!</c:v>
                </c:pt>
              </c:strCache>
            </c:strRef>
          </c:tx>
          <c:spPr>
            <a:ln>
              <a:solidFill>
                <a:schemeClr val="accent2"/>
              </a:solidFill>
            </a:ln>
          </c:spPr>
          <c:cat>
            <c:strRef>
              <c:f>S6A11_Contract_Reporting!$E$3:$P$3</c:f>
              <c:strCache>
                <c:ptCount val="12"/>
                <c:pt idx="0">
                  <c:v>Apr</c:v>
                </c:pt>
                <c:pt idx="1">
                  <c:v>May</c:v>
                </c:pt>
                <c:pt idx="2">
                  <c:v>Jun</c:v>
                </c:pt>
                <c:pt idx="3">
                  <c:v>July</c:v>
                </c:pt>
                <c:pt idx="4">
                  <c:v>Aug</c:v>
                </c:pt>
                <c:pt idx="5">
                  <c:v>Sept</c:v>
                </c:pt>
                <c:pt idx="6">
                  <c:v>Oct</c:v>
                </c:pt>
                <c:pt idx="7">
                  <c:v>Nov</c:v>
                </c:pt>
                <c:pt idx="8">
                  <c:v>Dec</c:v>
                </c:pt>
                <c:pt idx="9">
                  <c:v>Jan</c:v>
                </c:pt>
                <c:pt idx="10">
                  <c:v>Feb</c:v>
                </c:pt>
                <c:pt idx="11">
                  <c:v>Mar</c:v>
                </c:pt>
              </c:strCache>
            </c:strRef>
          </c:cat>
          <c:val>
            <c:numRef>
              <c:f>'KPI Return by Service'!#REF!</c:f>
              <c:numCache>
                <c:formatCode>General</c:formatCode>
                <c:ptCount val="1"/>
                <c:pt idx="0">
                  <c:v>1</c:v>
                </c:pt>
              </c:numCache>
            </c:numRef>
          </c:val>
          <c:smooth val="0"/>
          <c:extLst>
            <c:ext xmlns:c16="http://schemas.microsoft.com/office/drawing/2014/chart" uri="{C3380CC4-5D6E-409C-BE32-E72D297353CC}">
              <c16:uniqueId val="{00000000-C062-453A-853B-AB05CBB420A3}"/>
            </c:ext>
          </c:extLst>
        </c:ser>
        <c:ser>
          <c:idx val="1"/>
          <c:order val="1"/>
          <c:tx>
            <c:strRef>
              <c:f>S6A11_Contract_Reporting!$C$36</c:f>
              <c:strCache>
                <c:ptCount val="1"/>
                <c:pt idx="0">
                  <c:v>Complaints Resolved:</c:v>
                </c:pt>
              </c:strCache>
            </c:strRef>
          </c:tx>
          <c:cat>
            <c:strRef>
              <c:f>S6A11_Contract_Reporting!$E$3:$P$3</c:f>
              <c:strCache>
                <c:ptCount val="12"/>
                <c:pt idx="0">
                  <c:v>Apr</c:v>
                </c:pt>
                <c:pt idx="1">
                  <c:v>May</c:v>
                </c:pt>
                <c:pt idx="2">
                  <c:v>Jun</c:v>
                </c:pt>
                <c:pt idx="3">
                  <c:v>July</c:v>
                </c:pt>
                <c:pt idx="4">
                  <c:v>Aug</c:v>
                </c:pt>
                <c:pt idx="5">
                  <c:v>Sept</c:v>
                </c:pt>
                <c:pt idx="6">
                  <c:v>Oct</c:v>
                </c:pt>
                <c:pt idx="7">
                  <c:v>Nov</c:v>
                </c:pt>
                <c:pt idx="8">
                  <c:v>Dec</c:v>
                </c:pt>
                <c:pt idx="9">
                  <c:v>Jan</c:v>
                </c:pt>
                <c:pt idx="10">
                  <c:v>Feb</c:v>
                </c:pt>
                <c:pt idx="11">
                  <c:v>Mar</c:v>
                </c:pt>
              </c:strCache>
            </c:strRef>
          </c:cat>
          <c:val>
            <c:numRef>
              <c:f>S6A11_Contract_Reporting!$E$36:$P$36</c:f>
              <c:numCache>
                <c:formatCode>General</c:formatCode>
                <c:ptCount val="12"/>
                <c:pt idx="0">
                  <c:v>0</c:v>
                </c:pt>
                <c:pt idx="1">
                  <c:v>1</c:v>
                </c:pt>
                <c:pt idx="2">
                  <c:v>0</c:v>
                </c:pt>
              </c:numCache>
            </c:numRef>
          </c:val>
          <c:smooth val="0"/>
          <c:extLst>
            <c:ext xmlns:c16="http://schemas.microsoft.com/office/drawing/2014/chart" uri="{C3380CC4-5D6E-409C-BE32-E72D297353CC}">
              <c16:uniqueId val="{00000001-C062-453A-853B-AB05CBB420A3}"/>
            </c:ext>
          </c:extLst>
        </c:ser>
        <c:dLbls>
          <c:showLegendKey val="0"/>
          <c:showVal val="0"/>
          <c:showCatName val="0"/>
          <c:showSerName val="0"/>
          <c:showPercent val="0"/>
          <c:showBubbleSize val="0"/>
        </c:dLbls>
        <c:marker val="1"/>
        <c:smooth val="0"/>
        <c:axId val="90350720"/>
        <c:axId val="90352256"/>
      </c:lineChart>
      <c:catAx>
        <c:axId val="90350720"/>
        <c:scaling>
          <c:orientation val="minMax"/>
        </c:scaling>
        <c:delete val="0"/>
        <c:axPos val="b"/>
        <c:numFmt formatCode="mmm\-yy" sourceLinked="0"/>
        <c:majorTickMark val="out"/>
        <c:minorTickMark val="none"/>
        <c:tickLblPos val="nextTo"/>
        <c:txPr>
          <a:bodyPr/>
          <a:lstStyle/>
          <a:p>
            <a:pPr>
              <a:defRPr sz="700">
                <a:latin typeface="Arial" pitchFamily="34" charset="0"/>
                <a:cs typeface="Arial" pitchFamily="34" charset="0"/>
              </a:defRPr>
            </a:pPr>
            <a:endParaRPr lang="en-US"/>
          </a:p>
        </c:txPr>
        <c:crossAx val="90352256"/>
        <c:crosses val="autoZero"/>
        <c:auto val="1"/>
        <c:lblAlgn val="ctr"/>
        <c:lblOffset val="100"/>
        <c:noMultiLvlLbl val="1"/>
      </c:catAx>
      <c:valAx>
        <c:axId val="90352256"/>
        <c:scaling>
          <c:orientation val="minMax"/>
        </c:scaling>
        <c:delete val="0"/>
        <c:axPos val="l"/>
        <c:majorGridlines/>
        <c:numFmt formatCode="#,##0.0" sourceLinked="0"/>
        <c:majorTickMark val="out"/>
        <c:minorTickMark val="none"/>
        <c:tickLblPos val="nextTo"/>
        <c:txPr>
          <a:bodyPr/>
          <a:lstStyle/>
          <a:p>
            <a:pPr>
              <a:defRPr>
                <a:latin typeface="Arial" pitchFamily="34" charset="0"/>
                <a:cs typeface="Arial" pitchFamily="34" charset="0"/>
              </a:defRPr>
            </a:pPr>
            <a:endParaRPr lang="en-US"/>
          </a:p>
        </c:txPr>
        <c:crossAx val="90350720"/>
        <c:crosses val="autoZero"/>
        <c:crossBetween val="between"/>
      </c:valAx>
      <c:spPr>
        <a:noFill/>
        <a:ln w="25400">
          <a:noFill/>
        </a:ln>
      </c:spPr>
    </c:plotArea>
    <c:legend>
      <c:legendPos val="r"/>
      <c:layout>
        <c:manualLayout>
          <c:xMode val="edge"/>
          <c:yMode val="edge"/>
          <c:x val="0.32857542367137116"/>
          <c:y val="9.6049997912393999E-3"/>
          <c:w val="0.65258206900390492"/>
          <c:h val="0.17116299832599666"/>
        </c:manualLayout>
      </c:layout>
      <c:overlay val="0"/>
      <c:txPr>
        <a:bodyPr/>
        <a:lstStyle/>
        <a:p>
          <a:pPr>
            <a:defRPr sz="900">
              <a:latin typeface="Arial" pitchFamily="34" charset="0"/>
              <a:cs typeface="Arial" pitchFamily="34" charset="0"/>
            </a:defRPr>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7255018786702961"/>
          <c:y val="5.7952484368287913E-2"/>
          <c:w val="0.75258293870237392"/>
          <c:h val="0.55594697877997767"/>
        </c:manualLayout>
      </c:layout>
      <c:lineChart>
        <c:grouping val="standard"/>
        <c:varyColors val="0"/>
        <c:ser>
          <c:idx val="0"/>
          <c:order val="0"/>
          <c:tx>
            <c:strRef>
              <c:f>S6A11_Contract_Reporting!$C$10</c:f>
              <c:strCache>
                <c:ptCount val="1"/>
                <c:pt idx="0">
                  <c:v>% Bed Occupancy</c:v>
                </c:pt>
              </c:strCache>
            </c:strRef>
          </c:tx>
          <c:spPr>
            <a:ln>
              <a:solidFill>
                <a:schemeClr val="accent3">
                  <a:lumMod val="50000"/>
                </a:schemeClr>
              </a:solidFill>
            </a:ln>
          </c:spPr>
          <c:marker>
            <c:spPr>
              <a:solidFill>
                <a:schemeClr val="accent3">
                  <a:lumMod val="50000"/>
                </a:schemeClr>
              </a:solidFill>
              <a:ln>
                <a:solidFill>
                  <a:schemeClr val="accent3">
                    <a:lumMod val="50000"/>
                  </a:schemeClr>
                </a:solidFill>
              </a:ln>
            </c:spPr>
          </c:marker>
          <c:cat>
            <c:strRef>
              <c:f>S6A11_Contract_Reporting!$E$3:$P$3</c:f>
              <c:strCache>
                <c:ptCount val="12"/>
                <c:pt idx="0">
                  <c:v>Apr</c:v>
                </c:pt>
                <c:pt idx="1">
                  <c:v>May</c:v>
                </c:pt>
                <c:pt idx="2">
                  <c:v>Jun</c:v>
                </c:pt>
                <c:pt idx="3">
                  <c:v>July</c:v>
                </c:pt>
                <c:pt idx="4">
                  <c:v>Aug</c:v>
                </c:pt>
                <c:pt idx="5">
                  <c:v>Sept</c:v>
                </c:pt>
                <c:pt idx="6">
                  <c:v>Oct</c:v>
                </c:pt>
                <c:pt idx="7">
                  <c:v>Nov</c:v>
                </c:pt>
                <c:pt idx="8">
                  <c:v>Dec</c:v>
                </c:pt>
                <c:pt idx="9">
                  <c:v>Jan</c:v>
                </c:pt>
                <c:pt idx="10">
                  <c:v>Feb</c:v>
                </c:pt>
                <c:pt idx="11">
                  <c:v>Mar</c:v>
                </c:pt>
              </c:strCache>
            </c:strRef>
          </c:cat>
          <c:val>
            <c:numRef>
              <c:f>S6A11_Contract_Reporting!$E$10:$P$10</c:f>
              <c:numCache>
                <c:formatCode>0%</c:formatCode>
                <c:ptCount val="12"/>
                <c:pt idx="0">
                  <c:v>0.62282142857142853</c:v>
                </c:pt>
                <c:pt idx="1">
                  <c:v>0.57404377880184332</c:v>
                </c:pt>
                <c:pt idx="2">
                  <c:v>0.43391666666666667</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26E6-4E54-9900-B28652ED3D75}"/>
            </c:ext>
          </c:extLst>
        </c:ser>
        <c:ser>
          <c:idx val="1"/>
          <c:order val="1"/>
          <c:tx>
            <c:strRef>
              <c:f>S6A11_Contract_Reporting!$C$11</c:f>
              <c:strCache>
                <c:ptCount val="1"/>
                <c:pt idx="0">
                  <c:v>Target</c:v>
                </c:pt>
              </c:strCache>
            </c:strRef>
          </c:tx>
          <c:spPr>
            <a:ln>
              <a:solidFill>
                <a:schemeClr val="accent2"/>
              </a:solidFill>
            </a:ln>
          </c:spPr>
          <c:marker>
            <c:symbol val="dot"/>
            <c:size val="7"/>
            <c:spPr>
              <a:solidFill>
                <a:schemeClr val="accent2"/>
              </a:solidFill>
              <a:ln>
                <a:solidFill>
                  <a:schemeClr val="accent2"/>
                </a:solidFill>
              </a:ln>
            </c:spPr>
          </c:marker>
          <c:cat>
            <c:strRef>
              <c:f>S6A11_Contract_Reporting!$E$3:$P$3</c:f>
              <c:strCache>
                <c:ptCount val="12"/>
                <c:pt idx="0">
                  <c:v>Apr</c:v>
                </c:pt>
                <c:pt idx="1">
                  <c:v>May</c:v>
                </c:pt>
                <c:pt idx="2">
                  <c:v>Jun</c:v>
                </c:pt>
                <c:pt idx="3">
                  <c:v>July</c:v>
                </c:pt>
                <c:pt idx="4">
                  <c:v>Aug</c:v>
                </c:pt>
                <c:pt idx="5">
                  <c:v>Sept</c:v>
                </c:pt>
                <c:pt idx="6">
                  <c:v>Oct</c:v>
                </c:pt>
                <c:pt idx="7">
                  <c:v>Nov</c:v>
                </c:pt>
                <c:pt idx="8">
                  <c:v>Dec</c:v>
                </c:pt>
                <c:pt idx="9">
                  <c:v>Jan</c:v>
                </c:pt>
                <c:pt idx="10">
                  <c:v>Feb</c:v>
                </c:pt>
                <c:pt idx="11">
                  <c:v>Mar</c:v>
                </c:pt>
              </c:strCache>
            </c:strRef>
          </c:cat>
          <c:val>
            <c:numRef>
              <c:f>S6A11_Contract_Reporting!$E$11:$P$11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26E6-4E54-9900-B28652ED3D75}"/>
            </c:ext>
          </c:extLst>
        </c:ser>
        <c:ser>
          <c:idx val="3"/>
          <c:order val="2"/>
          <c:tx>
            <c:strRef>
              <c:f>S6A11_Contract_Reporting!$C$12</c:f>
              <c:strCache>
                <c:ptCount val="1"/>
                <c:pt idx="0">
                  <c:v>% Cumulative Bed Occupancy</c:v>
                </c:pt>
              </c:strCache>
            </c:strRef>
          </c:tx>
          <c:spPr>
            <a:ln>
              <a:solidFill>
                <a:schemeClr val="accent3"/>
              </a:solidFill>
            </a:ln>
          </c:spPr>
          <c:marker>
            <c:spPr>
              <a:solidFill>
                <a:schemeClr val="accent3"/>
              </a:solidFill>
              <a:ln>
                <a:solidFill>
                  <a:schemeClr val="accent3"/>
                </a:solidFill>
              </a:ln>
            </c:spPr>
          </c:marker>
          <c:cat>
            <c:strRef>
              <c:f>S6A11_Contract_Reporting!$E$3:$P$3</c:f>
              <c:strCache>
                <c:ptCount val="12"/>
                <c:pt idx="0">
                  <c:v>Apr</c:v>
                </c:pt>
                <c:pt idx="1">
                  <c:v>May</c:v>
                </c:pt>
                <c:pt idx="2">
                  <c:v>Jun</c:v>
                </c:pt>
                <c:pt idx="3">
                  <c:v>July</c:v>
                </c:pt>
                <c:pt idx="4">
                  <c:v>Aug</c:v>
                </c:pt>
                <c:pt idx="5">
                  <c:v>Sept</c:v>
                </c:pt>
                <c:pt idx="6">
                  <c:v>Oct</c:v>
                </c:pt>
                <c:pt idx="7">
                  <c:v>Nov</c:v>
                </c:pt>
                <c:pt idx="8">
                  <c:v>Dec</c:v>
                </c:pt>
                <c:pt idx="9">
                  <c:v>Jan</c:v>
                </c:pt>
                <c:pt idx="10">
                  <c:v>Feb</c:v>
                </c:pt>
                <c:pt idx="11">
                  <c:v>Mar</c:v>
                </c:pt>
              </c:strCache>
            </c:strRef>
          </c:cat>
          <c:val>
            <c:numRef>
              <c:f>S6A11_Contract_Reporting!$E$12:$P$12</c:f>
              <c:numCache>
                <c:formatCode>0%</c:formatCode>
                <c:ptCount val="12"/>
                <c:pt idx="0">
                  <c:v>0.62282142857142853</c:v>
                </c:pt>
                <c:pt idx="1">
                  <c:v>0.54392857142857132</c:v>
                </c:pt>
                <c:pt idx="2">
                  <c:v>0.54392857142857132</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26E6-4E54-9900-B28652ED3D75}"/>
            </c:ext>
          </c:extLst>
        </c:ser>
        <c:dLbls>
          <c:showLegendKey val="0"/>
          <c:showVal val="0"/>
          <c:showCatName val="0"/>
          <c:showSerName val="0"/>
          <c:showPercent val="0"/>
          <c:showBubbleSize val="0"/>
        </c:dLbls>
        <c:marker val="1"/>
        <c:smooth val="0"/>
        <c:axId val="91579520"/>
        <c:axId val="91581440"/>
      </c:lineChart>
      <c:catAx>
        <c:axId val="91579520"/>
        <c:scaling>
          <c:orientation val="minMax"/>
        </c:scaling>
        <c:delete val="0"/>
        <c:axPos val="b"/>
        <c:numFmt formatCode="mmm\-yy" sourceLinked="0"/>
        <c:majorTickMark val="out"/>
        <c:minorTickMark val="none"/>
        <c:tickLblPos val="nextTo"/>
        <c:txPr>
          <a:bodyPr/>
          <a:lstStyle/>
          <a:p>
            <a:pPr>
              <a:defRPr sz="800">
                <a:latin typeface="Arial" pitchFamily="34" charset="0"/>
                <a:cs typeface="Arial" pitchFamily="34" charset="0"/>
              </a:defRPr>
            </a:pPr>
            <a:endParaRPr lang="en-US"/>
          </a:p>
        </c:txPr>
        <c:crossAx val="91581440"/>
        <c:crosses val="autoZero"/>
        <c:auto val="1"/>
        <c:lblAlgn val="ctr"/>
        <c:lblOffset val="100"/>
        <c:noMultiLvlLbl val="0"/>
      </c:catAx>
      <c:valAx>
        <c:axId val="91581440"/>
        <c:scaling>
          <c:orientation val="minMax"/>
          <c:max val="1"/>
          <c:min val="0.8"/>
        </c:scaling>
        <c:delete val="0"/>
        <c:axPos val="l"/>
        <c:majorGridlines/>
        <c:numFmt formatCode="0%" sourceLinked="1"/>
        <c:majorTickMark val="out"/>
        <c:minorTickMark val="none"/>
        <c:tickLblPos val="nextTo"/>
        <c:txPr>
          <a:bodyPr/>
          <a:lstStyle/>
          <a:p>
            <a:pPr>
              <a:defRPr>
                <a:latin typeface="Arial" pitchFamily="34" charset="0"/>
                <a:cs typeface="Arial" pitchFamily="34" charset="0"/>
              </a:defRPr>
            </a:pPr>
            <a:endParaRPr lang="en-US"/>
          </a:p>
        </c:txPr>
        <c:crossAx val="91579520"/>
        <c:crosses val="autoZero"/>
        <c:crossBetween val="between"/>
      </c:valAx>
      <c:spPr>
        <a:noFill/>
        <a:ln w="25400">
          <a:noFill/>
        </a:ln>
      </c:spPr>
    </c:plotArea>
    <c:legend>
      <c:legendPos val="r"/>
      <c:layout>
        <c:manualLayout>
          <c:xMode val="edge"/>
          <c:yMode val="edge"/>
          <c:x val="1.1673761015934503E-2"/>
          <c:y val="0.76251969173144574"/>
          <c:w val="0.93415137081007638"/>
          <c:h val="0.23404543175874415"/>
        </c:manualLayout>
      </c:layout>
      <c:overlay val="0"/>
      <c:txPr>
        <a:bodyPr/>
        <a:lstStyle/>
        <a:p>
          <a:pPr>
            <a:defRPr sz="800">
              <a:latin typeface="Arial" pitchFamily="34" charset="0"/>
              <a:cs typeface="Arial" pitchFamily="34" charset="0"/>
            </a:defRPr>
          </a:pPr>
          <a:endParaRPr lang="en-US"/>
        </a:p>
      </c:txPr>
    </c:legend>
    <c:plotVisOnly val="0"/>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200">
                <a:latin typeface="Arial" pitchFamily="34" charset="0"/>
                <a:cs typeface="Arial" pitchFamily="34" charset="0"/>
              </a:defRPr>
            </a:pPr>
            <a:r>
              <a:rPr lang="en-US" sz="1100" u="sng">
                <a:latin typeface="Arial" pitchFamily="34" charset="0"/>
                <a:cs typeface="Arial" pitchFamily="34" charset="0"/>
              </a:rPr>
              <a:t>Complaints</a:t>
            </a:r>
          </a:p>
        </c:rich>
      </c:tx>
      <c:layout>
        <c:manualLayout>
          <c:xMode val="edge"/>
          <c:yMode val="edge"/>
          <c:x val="1.476481205748096E-2"/>
          <c:y val="3.076991753983508E-2"/>
        </c:manualLayout>
      </c:layout>
      <c:overlay val="0"/>
    </c:title>
    <c:autoTitleDeleted val="0"/>
    <c:plotArea>
      <c:layout>
        <c:manualLayout>
          <c:layoutTarget val="inner"/>
          <c:xMode val="edge"/>
          <c:yMode val="edge"/>
          <c:x val="0.13685416852767998"/>
          <c:y val="0.19672341744683486"/>
          <c:w val="0.83076173089276117"/>
          <c:h val="0.62732005918392331"/>
        </c:manualLayout>
      </c:layout>
      <c:lineChart>
        <c:grouping val="standard"/>
        <c:varyColors val="0"/>
        <c:ser>
          <c:idx val="0"/>
          <c:order val="0"/>
          <c:tx>
            <c:strRef>
              <c:f>'KPI Return by Service'!#REF!</c:f>
              <c:strCache>
                <c:ptCount val="1"/>
                <c:pt idx="0">
                  <c:v>#REF!</c:v>
                </c:pt>
              </c:strCache>
            </c:strRef>
          </c:tx>
          <c:spPr>
            <a:ln>
              <a:solidFill>
                <a:schemeClr val="accent2"/>
              </a:solidFill>
            </a:ln>
          </c:spPr>
          <c:cat>
            <c:strRef>
              <c:f>S6A11_Contract_Reporting!$E$3:$P$3</c:f>
              <c:strCache>
                <c:ptCount val="12"/>
                <c:pt idx="0">
                  <c:v>Apr</c:v>
                </c:pt>
                <c:pt idx="1">
                  <c:v>May</c:v>
                </c:pt>
                <c:pt idx="2">
                  <c:v>Jun</c:v>
                </c:pt>
                <c:pt idx="3">
                  <c:v>July</c:v>
                </c:pt>
                <c:pt idx="4">
                  <c:v>Aug</c:v>
                </c:pt>
                <c:pt idx="5">
                  <c:v>Sept</c:v>
                </c:pt>
                <c:pt idx="6">
                  <c:v>Oct</c:v>
                </c:pt>
                <c:pt idx="7">
                  <c:v>Nov</c:v>
                </c:pt>
                <c:pt idx="8">
                  <c:v>Dec</c:v>
                </c:pt>
                <c:pt idx="9">
                  <c:v>Jan</c:v>
                </c:pt>
                <c:pt idx="10">
                  <c:v>Feb</c:v>
                </c:pt>
                <c:pt idx="11">
                  <c:v>Mar</c:v>
                </c:pt>
              </c:strCache>
            </c:strRef>
          </c:cat>
          <c:val>
            <c:numRef>
              <c:f>'KPI Return by Service'!#REF!</c:f>
              <c:numCache>
                <c:formatCode>General</c:formatCode>
                <c:ptCount val="1"/>
                <c:pt idx="0">
                  <c:v>1</c:v>
                </c:pt>
              </c:numCache>
            </c:numRef>
          </c:val>
          <c:smooth val="0"/>
          <c:extLst>
            <c:ext xmlns:c16="http://schemas.microsoft.com/office/drawing/2014/chart" uri="{C3380CC4-5D6E-409C-BE32-E72D297353CC}">
              <c16:uniqueId val="{00000000-FA0A-4698-9D3D-E482F8ECCEA2}"/>
            </c:ext>
          </c:extLst>
        </c:ser>
        <c:ser>
          <c:idx val="1"/>
          <c:order val="1"/>
          <c:tx>
            <c:strRef>
              <c:f>S6A11_Contract_Reporting!$C$36</c:f>
              <c:strCache>
                <c:ptCount val="1"/>
                <c:pt idx="0">
                  <c:v>Complaints Resolved:</c:v>
                </c:pt>
              </c:strCache>
            </c:strRef>
          </c:tx>
          <c:cat>
            <c:strRef>
              <c:f>S6A11_Contract_Reporting!$E$3:$P$3</c:f>
              <c:strCache>
                <c:ptCount val="12"/>
                <c:pt idx="0">
                  <c:v>Apr</c:v>
                </c:pt>
                <c:pt idx="1">
                  <c:v>May</c:v>
                </c:pt>
                <c:pt idx="2">
                  <c:v>Jun</c:v>
                </c:pt>
                <c:pt idx="3">
                  <c:v>July</c:v>
                </c:pt>
                <c:pt idx="4">
                  <c:v>Aug</c:v>
                </c:pt>
                <c:pt idx="5">
                  <c:v>Sept</c:v>
                </c:pt>
                <c:pt idx="6">
                  <c:v>Oct</c:v>
                </c:pt>
                <c:pt idx="7">
                  <c:v>Nov</c:v>
                </c:pt>
                <c:pt idx="8">
                  <c:v>Dec</c:v>
                </c:pt>
                <c:pt idx="9">
                  <c:v>Jan</c:v>
                </c:pt>
                <c:pt idx="10">
                  <c:v>Feb</c:v>
                </c:pt>
                <c:pt idx="11">
                  <c:v>Mar</c:v>
                </c:pt>
              </c:strCache>
            </c:strRef>
          </c:cat>
          <c:val>
            <c:numRef>
              <c:f>S6A11_Contract_Reporting!$E$36:$P$36</c:f>
              <c:numCache>
                <c:formatCode>General</c:formatCode>
                <c:ptCount val="12"/>
                <c:pt idx="0">
                  <c:v>0</c:v>
                </c:pt>
                <c:pt idx="1">
                  <c:v>1</c:v>
                </c:pt>
                <c:pt idx="2">
                  <c:v>0</c:v>
                </c:pt>
              </c:numCache>
            </c:numRef>
          </c:val>
          <c:smooth val="0"/>
          <c:extLst>
            <c:ext xmlns:c16="http://schemas.microsoft.com/office/drawing/2014/chart" uri="{C3380CC4-5D6E-409C-BE32-E72D297353CC}">
              <c16:uniqueId val="{00000001-FA0A-4698-9D3D-E482F8ECCEA2}"/>
            </c:ext>
          </c:extLst>
        </c:ser>
        <c:dLbls>
          <c:showLegendKey val="0"/>
          <c:showVal val="0"/>
          <c:showCatName val="0"/>
          <c:showSerName val="0"/>
          <c:showPercent val="0"/>
          <c:showBubbleSize val="0"/>
        </c:dLbls>
        <c:marker val="1"/>
        <c:smooth val="0"/>
        <c:axId val="90350720"/>
        <c:axId val="90352256"/>
      </c:lineChart>
      <c:catAx>
        <c:axId val="90350720"/>
        <c:scaling>
          <c:orientation val="minMax"/>
        </c:scaling>
        <c:delete val="0"/>
        <c:axPos val="b"/>
        <c:numFmt formatCode="mmm\-yy" sourceLinked="0"/>
        <c:majorTickMark val="out"/>
        <c:minorTickMark val="none"/>
        <c:tickLblPos val="nextTo"/>
        <c:txPr>
          <a:bodyPr/>
          <a:lstStyle/>
          <a:p>
            <a:pPr>
              <a:defRPr sz="700">
                <a:latin typeface="Arial" pitchFamily="34" charset="0"/>
                <a:cs typeface="Arial" pitchFamily="34" charset="0"/>
              </a:defRPr>
            </a:pPr>
            <a:endParaRPr lang="en-US"/>
          </a:p>
        </c:txPr>
        <c:crossAx val="90352256"/>
        <c:crosses val="autoZero"/>
        <c:auto val="1"/>
        <c:lblAlgn val="ctr"/>
        <c:lblOffset val="100"/>
        <c:noMultiLvlLbl val="1"/>
      </c:catAx>
      <c:valAx>
        <c:axId val="90352256"/>
        <c:scaling>
          <c:orientation val="minMax"/>
        </c:scaling>
        <c:delete val="0"/>
        <c:axPos val="l"/>
        <c:majorGridlines/>
        <c:numFmt formatCode="#,##0.0" sourceLinked="0"/>
        <c:majorTickMark val="out"/>
        <c:minorTickMark val="none"/>
        <c:tickLblPos val="nextTo"/>
        <c:txPr>
          <a:bodyPr/>
          <a:lstStyle/>
          <a:p>
            <a:pPr>
              <a:defRPr>
                <a:latin typeface="Arial" pitchFamily="34" charset="0"/>
                <a:cs typeface="Arial" pitchFamily="34" charset="0"/>
              </a:defRPr>
            </a:pPr>
            <a:endParaRPr lang="en-US"/>
          </a:p>
        </c:txPr>
        <c:crossAx val="90350720"/>
        <c:crosses val="autoZero"/>
        <c:crossBetween val="between"/>
      </c:valAx>
      <c:spPr>
        <a:noFill/>
        <a:ln w="25400">
          <a:noFill/>
        </a:ln>
      </c:spPr>
    </c:plotArea>
    <c:legend>
      <c:legendPos val="r"/>
      <c:layout>
        <c:manualLayout>
          <c:xMode val="edge"/>
          <c:yMode val="edge"/>
          <c:x val="0.32857542367137116"/>
          <c:y val="9.6049997912393999E-3"/>
          <c:w val="0.65258206900390492"/>
          <c:h val="0.17116299832599666"/>
        </c:manualLayout>
      </c:layout>
      <c:overlay val="0"/>
      <c:txPr>
        <a:bodyPr/>
        <a:lstStyle/>
        <a:p>
          <a:pPr>
            <a:defRPr sz="900">
              <a:latin typeface="Arial" pitchFamily="34" charset="0"/>
              <a:cs typeface="Arial" pitchFamily="34" charset="0"/>
            </a:defRPr>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7255018786702961"/>
          <c:y val="5.7952484368287913E-2"/>
          <c:w val="0.75258293870237392"/>
          <c:h val="0.55594697877997767"/>
        </c:manualLayout>
      </c:layout>
      <c:lineChart>
        <c:grouping val="standard"/>
        <c:varyColors val="0"/>
        <c:ser>
          <c:idx val="0"/>
          <c:order val="0"/>
          <c:tx>
            <c:strRef>
              <c:f>S6A11_Contract_Reporting!$C$10</c:f>
              <c:strCache>
                <c:ptCount val="1"/>
                <c:pt idx="0">
                  <c:v>% Bed Occupancy</c:v>
                </c:pt>
              </c:strCache>
            </c:strRef>
          </c:tx>
          <c:spPr>
            <a:ln>
              <a:solidFill>
                <a:schemeClr val="accent3">
                  <a:lumMod val="50000"/>
                </a:schemeClr>
              </a:solidFill>
            </a:ln>
          </c:spPr>
          <c:marker>
            <c:spPr>
              <a:solidFill>
                <a:schemeClr val="accent3">
                  <a:lumMod val="50000"/>
                </a:schemeClr>
              </a:solidFill>
              <a:ln>
                <a:solidFill>
                  <a:schemeClr val="accent3">
                    <a:lumMod val="50000"/>
                  </a:schemeClr>
                </a:solidFill>
              </a:ln>
            </c:spPr>
          </c:marker>
          <c:cat>
            <c:strRef>
              <c:f>S6A11_Contract_Reporting!$E$3:$P$3</c:f>
              <c:strCache>
                <c:ptCount val="12"/>
                <c:pt idx="0">
                  <c:v>Apr</c:v>
                </c:pt>
                <c:pt idx="1">
                  <c:v>May</c:v>
                </c:pt>
                <c:pt idx="2">
                  <c:v>Jun</c:v>
                </c:pt>
                <c:pt idx="3">
                  <c:v>July</c:v>
                </c:pt>
                <c:pt idx="4">
                  <c:v>Aug</c:v>
                </c:pt>
                <c:pt idx="5">
                  <c:v>Sept</c:v>
                </c:pt>
                <c:pt idx="6">
                  <c:v>Oct</c:v>
                </c:pt>
                <c:pt idx="7">
                  <c:v>Nov</c:v>
                </c:pt>
                <c:pt idx="8">
                  <c:v>Dec</c:v>
                </c:pt>
                <c:pt idx="9">
                  <c:v>Jan</c:v>
                </c:pt>
                <c:pt idx="10">
                  <c:v>Feb</c:v>
                </c:pt>
                <c:pt idx="11">
                  <c:v>Mar</c:v>
                </c:pt>
              </c:strCache>
            </c:strRef>
          </c:cat>
          <c:val>
            <c:numRef>
              <c:f>S6A11_Contract_Reporting!$E$10:$P$10</c:f>
              <c:numCache>
                <c:formatCode>0%</c:formatCode>
                <c:ptCount val="12"/>
                <c:pt idx="0">
                  <c:v>0.62282142857142853</c:v>
                </c:pt>
                <c:pt idx="1">
                  <c:v>0.57404377880184332</c:v>
                </c:pt>
                <c:pt idx="2">
                  <c:v>0.43391666666666667</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6E09-4130-AB75-F73657680112}"/>
            </c:ext>
          </c:extLst>
        </c:ser>
        <c:ser>
          <c:idx val="1"/>
          <c:order val="1"/>
          <c:tx>
            <c:strRef>
              <c:f>S6A11_Contract_Reporting!$C$11</c:f>
              <c:strCache>
                <c:ptCount val="1"/>
                <c:pt idx="0">
                  <c:v>Target</c:v>
                </c:pt>
              </c:strCache>
            </c:strRef>
          </c:tx>
          <c:spPr>
            <a:ln>
              <a:solidFill>
                <a:schemeClr val="accent2"/>
              </a:solidFill>
            </a:ln>
          </c:spPr>
          <c:marker>
            <c:symbol val="dot"/>
            <c:size val="7"/>
            <c:spPr>
              <a:solidFill>
                <a:schemeClr val="accent2"/>
              </a:solidFill>
              <a:ln>
                <a:solidFill>
                  <a:schemeClr val="accent2"/>
                </a:solidFill>
              </a:ln>
            </c:spPr>
          </c:marker>
          <c:cat>
            <c:strRef>
              <c:f>S6A11_Contract_Reporting!$E$3:$P$3</c:f>
              <c:strCache>
                <c:ptCount val="12"/>
                <c:pt idx="0">
                  <c:v>Apr</c:v>
                </c:pt>
                <c:pt idx="1">
                  <c:v>May</c:v>
                </c:pt>
                <c:pt idx="2">
                  <c:v>Jun</c:v>
                </c:pt>
                <c:pt idx="3">
                  <c:v>July</c:v>
                </c:pt>
                <c:pt idx="4">
                  <c:v>Aug</c:v>
                </c:pt>
                <c:pt idx="5">
                  <c:v>Sept</c:v>
                </c:pt>
                <c:pt idx="6">
                  <c:v>Oct</c:v>
                </c:pt>
                <c:pt idx="7">
                  <c:v>Nov</c:v>
                </c:pt>
                <c:pt idx="8">
                  <c:v>Dec</c:v>
                </c:pt>
                <c:pt idx="9">
                  <c:v>Jan</c:v>
                </c:pt>
                <c:pt idx="10">
                  <c:v>Feb</c:v>
                </c:pt>
                <c:pt idx="11">
                  <c:v>Mar</c:v>
                </c:pt>
              </c:strCache>
            </c:strRef>
          </c:cat>
          <c:val>
            <c:numRef>
              <c:f>S6A11_Contract_Reporting!$E$11:$P$11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6E09-4130-AB75-F73657680112}"/>
            </c:ext>
          </c:extLst>
        </c:ser>
        <c:ser>
          <c:idx val="3"/>
          <c:order val="2"/>
          <c:tx>
            <c:strRef>
              <c:f>S6A11_Contract_Reporting!$C$12</c:f>
              <c:strCache>
                <c:ptCount val="1"/>
                <c:pt idx="0">
                  <c:v>% Cumulative Bed Occupancy</c:v>
                </c:pt>
              </c:strCache>
            </c:strRef>
          </c:tx>
          <c:spPr>
            <a:ln>
              <a:solidFill>
                <a:schemeClr val="accent3"/>
              </a:solidFill>
            </a:ln>
          </c:spPr>
          <c:marker>
            <c:spPr>
              <a:solidFill>
                <a:schemeClr val="accent3"/>
              </a:solidFill>
              <a:ln>
                <a:solidFill>
                  <a:schemeClr val="accent3"/>
                </a:solidFill>
              </a:ln>
            </c:spPr>
          </c:marker>
          <c:cat>
            <c:strRef>
              <c:f>S6A11_Contract_Reporting!$E$3:$P$3</c:f>
              <c:strCache>
                <c:ptCount val="12"/>
                <c:pt idx="0">
                  <c:v>Apr</c:v>
                </c:pt>
                <c:pt idx="1">
                  <c:v>May</c:v>
                </c:pt>
                <c:pt idx="2">
                  <c:v>Jun</c:v>
                </c:pt>
                <c:pt idx="3">
                  <c:v>July</c:v>
                </c:pt>
                <c:pt idx="4">
                  <c:v>Aug</c:v>
                </c:pt>
                <c:pt idx="5">
                  <c:v>Sept</c:v>
                </c:pt>
                <c:pt idx="6">
                  <c:v>Oct</c:v>
                </c:pt>
                <c:pt idx="7">
                  <c:v>Nov</c:v>
                </c:pt>
                <c:pt idx="8">
                  <c:v>Dec</c:v>
                </c:pt>
                <c:pt idx="9">
                  <c:v>Jan</c:v>
                </c:pt>
                <c:pt idx="10">
                  <c:v>Feb</c:v>
                </c:pt>
                <c:pt idx="11">
                  <c:v>Mar</c:v>
                </c:pt>
              </c:strCache>
            </c:strRef>
          </c:cat>
          <c:val>
            <c:numRef>
              <c:f>S6A11_Contract_Reporting!$E$12:$P$12</c:f>
              <c:numCache>
                <c:formatCode>0%</c:formatCode>
                <c:ptCount val="12"/>
                <c:pt idx="0">
                  <c:v>0.62282142857142853</c:v>
                </c:pt>
                <c:pt idx="1">
                  <c:v>0.54392857142857132</c:v>
                </c:pt>
                <c:pt idx="2">
                  <c:v>0.54392857142857132</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6E09-4130-AB75-F73657680112}"/>
            </c:ext>
          </c:extLst>
        </c:ser>
        <c:dLbls>
          <c:showLegendKey val="0"/>
          <c:showVal val="0"/>
          <c:showCatName val="0"/>
          <c:showSerName val="0"/>
          <c:showPercent val="0"/>
          <c:showBubbleSize val="0"/>
        </c:dLbls>
        <c:marker val="1"/>
        <c:smooth val="0"/>
        <c:axId val="91579520"/>
        <c:axId val="91581440"/>
      </c:lineChart>
      <c:catAx>
        <c:axId val="91579520"/>
        <c:scaling>
          <c:orientation val="minMax"/>
        </c:scaling>
        <c:delete val="0"/>
        <c:axPos val="b"/>
        <c:numFmt formatCode="mmm\-yy" sourceLinked="0"/>
        <c:majorTickMark val="out"/>
        <c:minorTickMark val="none"/>
        <c:tickLblPos val="nextTo"/>
        <c:txPr>
          <a:bodyPr/>
          <a:lstStyle/>
          <a:p>
            <a:pPr>
              <a:defRPr sz="800">
                <a:latin typeface="Arial" pitchFamily="34" charset="0"/>
                <a:cs typeface="Arial" pitchFamily="34" charset="0"/>
              </a:defRPr>
            </a:pPr>
            <a:endParaRPr lang="en-US"/>
          </a:p>
        </c:txPr>
        <c:crossAx val="91581440"/>
        <c:crosses val="autoZero"/>
        <c:auto val="1"/>
        <c:lblAlgn val="ctr"/>
        <c:lblOffset val="100"/>
        <c:noMultiLvlLbl val="0"/>
      </c:catAx>
      <c:valAx>
        <c:axId val="91581440"/>
        <c:scaling>
          <c:orientation val="minMax"/>
          <c:max val="1"/>
          <c:min val="0.8"/>
        </c:scaling>
        <c:delete val="0"/>
        <c:axPos val="l"/>
        <c:majorGridlines/>
        <c:numFmt formatCode="0%" sourceLinked="1"/>
        <c:majorTickMark val="out"/>
        <c:minorTickMark val="none"/>
        <c:tickLblPos val="nextTo"/>
        <c:txPr>
          <a:bodyPr/>
          <a:lstStyle/>
          <a:p>
            <a:pPr>
              <a:defRPr>
                <a:latin typeface="Arial" pitchFamily="34" charset="0"/>
                <a:cs typeface="Arial" pitchFamily="34" charset="0"/>
              </a:defRPr>
            </a:pPr>
            <a:endParaRPr lang="en-US"/>
          </a:p>
        </c:txPr>
        <c:crossAx val="91579520"/>
        <c:crosses val="autoZero"/>
        <c:crossBetween val="between"/>
      </c:valAx>
      <c:spPr>
        <a:noFill/>
        <a:ln w="25400">
          <a:noFill/>
        </a:ln>
      </c:spPr>
    </c:plotArea>
    <c:legend>
      <c:legendPos val="r"/>
      <c:layout>
        <c:manualLayout>
          <c:xMode val="edge"/>
          <c:yMode val="edge"/>
          <c:x val="1.1673761015934503E-2"/>
          <c:y val="0.76251969173144574"/>
          <c:w val="0.93415137081007638"/>
          <c:h val="0.23404543175874415"/>
        </c:manualLayout>
      </c:layout>
      <c:overlay val="0"/>
      <c:txPr>
        <a:bodyPr/>
        <a:lstStyle/>
        <a:p>
          <a:pPr>
            <a:defRPr sz="800">
              <a:latin typeface="Arial" pitchFamily="34" charset="0"/>
              <a:cs typeface="Arial" pitchFamily="34" charset="0"/>
            </a:defRPr>
          </a:pPr>
          <a:endParaRPr lang="en-US"/>
        </a:p>
      </c:txPr>
    </c:legend>
    <c:plotVisOnly val="0"/>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xdr:from>
      <xdr:col>21</xdr:col>
      <xdr:colOff>0</xdr:colOff>
      <xdr:row>28</xdr:row>
      <xdr:rowOff>13608</xdr:rowOff>
    </xdr:from>
    <xdr:to>
      <xdr:col>21</xdr:col>
      <xdr:colOff>27215</xdr:colOff>
      <xdr:row>36</xdr:row>
      <xdr:rowOff>12400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0</xdr:colOff>
      <xdr:row>7</xdr:row>
      <xdr:rowOff>13608</xdr:rowOff>
    </xdr:from>
    <xdr:to>
      <xdr:col>21</xdr:col>
      <xdr:colOff>42421</xdr:colOff>
      <xdr:row>11</xdr:row>
      <xdr:rowOff>381001</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28</xdr:row>
      <xdr:rowOff>13608</xdr:rowOff>
    </xdr:from>
    <xdr:to>
      <xdr:col>22</xdr:col>
      <xdr:colOff>27215</xdr:colOff>
      <xdr:row>36</xdr:row>
      <xdr:rowOff>12400</xdr:rowOff>
    </xdr:to>
    <xdr:graphicFrame macro="">
      <xdr:nvGraphicFramePr>
        <xdr:cNvPr id="4"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7</xdr:row>
      <xdr:rowOff>13608</xdr:rowOff>
    </xdr:from>
    <xdr:to>
      <xdr:col>22</xdr:col>
      <xdr:colOff>42421</xdr:colOff>
      <xdr:row>11</xdr:row>
      <xdr:rowOff>381001</xdr:rowOff>
    </xdr:to>
    <xdr:graphicFrame macro="">
      <xdr:nvGraphicFramePr>
        <xdr:cNvPr id="5" name="Chart 4">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16</xdr:col>
          <xdr:colOff>76200</xdr:colOff>
          <xdr:row>26</xdr:row>
          <xdr:rowOff>60960</xdr:rowOff>
        </xdr:from>
        <xdr:to>
          <xdr:col>16</xdr:col>
          <xdr:colOff>792480</xdr:colOff>
          <xdr:row>26</xdr:row>
          <xdr:rowOff>525780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24</xdr:row>
          <xdr:rowOff>83820</xdr:rowOff>
        </xdr:from>
        <xdr:to>
          <xdr:col>16</xdr:col>
          <xdr:colOff>731520</xdr:colOff>
          <xdr:row>24</xdr:row>
          <xdr:rowOff>525780</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213360</xdr:colOff>
          <xdr:row>113</xdr:row>
          <xdr:rowOff>30480</xdr:rowOff>
        </xdr:from>
        <xdr:to>
          <xdr:col>17</xdr:col>
          <xdr:colOff>297180</xdr:colOff>
          <xdr:row>113</xdr:row>
          <xdr:rowOff>716280</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114</xdr:row>
          <xdr:rowOff>449580</xdr:rowOff>
        </xdr:from>
        <xdr:to>
          <xdr:col>17</xdr:col>
          <xdr:colOff>160020</xdr:colOff>
          <xdr:row>115</xdr:row>
          <xdr:rowOff>388620</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533400</xdr:colOff>
          <xdr:row>117</xdr:row>
          <xdr:rowOff>0</xdr:rowOff>
        </xdr:from>
        <xdr:to>
          <xdr:col>18</xdr:col>
          <xdr:colOff>365760</xdr:colOff>
          <xdr:row>117</xdr:row>
          <xdr:rowOff>495300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106680</xdr:rowOff>
        </xdr:from>
        <xdr:to>
          <xdr:col>16</xdr:col>
          <xdr:colOff>411480</xdr:colOff>
          <xdr:row>23</xdr:row>
          <xdr:rowOff>457200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403860</xdr:colOff>
          <xdr:row>23</xdr:row>
          <xdr:rowOff>144780</xdr:rowOff>
        </xdr:from>
        <xdr:to>
          <xdr:col>17</xdr:col>
          <xdr:colOff>76200</xdr:colOff>
          <xdr:row>23</xdr:row>
          <xdr:rowOff>480060</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49</xdr:row>
          <xdr:rowOff>0</xdr:rowOff>
        </xdr:from>
        <xdr:to>
          <xdr:col>21</xdr:col>
          <xdr:colOff>914400</xdr:colOff>
          <xdr:row>49</xdr:row>
          <xdr:rowOff>685800</xdr:rowOff>
        </xdr:to>
        <xdr:sp macro="" textlink="">
          <xdr:nvSpPr>
            <xdr:cNvPr id="1034" name="Object 10" hidden="1">
              <a:extLst>
                <a:ext uri="{63B3BB69-23CF-44E3-9099-C40C66FF867C}">
                  <a14:compatExt spid="_x0000_s103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53</xdr:row>
          <xdr:rowOff>0</xdr:rowOff>
        </xdr:from>
        <xdr:to>
          <xdr:col>21</xdr:col>
          <xdr:colOff>914400</xdr:colOff>
          <xdr:row>54</xdr:row>
          <xdr:rowOff>121920</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609600</xdr:colOff>
          <xdr:row>23</xdr:row>
          <xdr:rowOff>0</xdr:rowOff>
        </xdr:from>
        <xdr:to>
          <xdr:col>21</xdr:col>
          <xdr:colOff>1531620</xdr:colOff>
          <xdr:row>23</xdr:row>
          <xdr:rowOff>556260</xdr:rowOff>
        </xdr:to>
        <xdr:sp macro="" textlink="">
          <xdr:nvSpPr>
            <xdr:cNvPr id="1036" name="Object 12" hidden="1">
              <a:extLst>
                <a:ext uri="{63B3BB69-23CF-44E3-9099-C40C66FF867C}">
                  <a14:compatExt spid="_x0000_s103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175260</xdr:colOff>
          <xdr:row>4</xdr:row>
          <xdr:rowOff>99060</xdr:rowOff>
        </xdr:from>
        <xdr:to>
          <xdr:col>9</xdr:col>
          <xdr:colOff>335280</xdr:colOff>
          <xdr:row>4</xdr:row>
          <xdr:rowOff>1203960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8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R-FS01.xelcmht.nhs.uk\K_SharedDepts\JohnHoward\5.%20Healthcare%20Governance\Clinical%20Effectiveness%20and%20Performance\NHSE\2022-23\Q1\Workings\Outcome%20Safeguarding%20Q1%202022-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ncaster%20Substance%20Misuse\Reports\2010_09\Doncaster_Referral_201009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IGP\Performance%20Reports\2013-2014%20Reports\Business%20Division%20Reports\DCIS\DCIS%202013%2014%20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GP\Performance%20Reports\2014-2015%20Reports\BSU%20Mental%20Health%20and%20Forensics\Business%20Division%20Reports\Older%20People%20MH%20Services\OPMH%20-%20North%20Lincs%20Performance%202014-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oleObject" Target="file:///H:\Advocacy\Q1\Adolescent%20Advocacy%20IMHA%20Q1%20April%20-June%202024-2025.doc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oleObject" Target="file:///H:\NHSE\QUARTER%201%20CARER%20FEEDBACK.doc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vivien.obiagwu\AppData\Local\Temp\Temp1_OneDrive_2023-04-05.zip\MH%20APPENDICES%202023_24\S6B1%20Appendix%20DQIP%20Monitoring%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report"/>
      <sheetName val="listing"/>
    </sheetNames>
    <sheetDataSet>
      <sheetData sheetId="0" refreshError="1"/>
      <sheetData sheetId="1" refreshError="1"/>
      <sheetData sheetId="2">
        <row r="1">
          <cell r="A1" t="str">
            <v>Emotional and Psychological  and Financial</v>
          </cell>
        </row>
        <row r="2">
          <cell r="A2" t="str">
            <v>Emotional/Psychological</v>
          </cell>
        </row>
        <row r="3">
          <cell r="A3" t="str">
            <v xml:space="preserve">Emotional/Psychological and Physical </v>
          </cell>
        </row>
        <row r="4">
          <cell r="A4" t="str">
            <v>Long term segration review</v>
          </cell>
        </row>
        <row r="5">
          <cell r="A5" t="str">
            <v xml:space="preserve">Physical </v>
          </cell>
        </row>
        <row r="6">
          <cell r="A6" t="str">
            <v>Physical and Discriminatory</v>
          </cell>
        </row>
        <row r="7">
          <cell r="A7" t="str">
            <v>Sexual abuse or Exploitation</v>
          </cell>
        </row>
        <row r="8">
          <cell r="A8" t="str">
            <v>Sexual abuse or Exploitation, Emotional and Psychological and Financial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e Referral Details"/>
      <sheetName val="HepBStatus"/>
      <sheetName val="HepBVacc"/>
      <sheetName val="HepCStatus"/>
      <sheetName val="HepCTest"/>
      <sheetName val="HCA"/>
      <sheetName val="Discharges"/>
      <sheetName val="Referrals Summary"/>
      <sheetName val="DO NOT DELETE"/>
      <sheetName val="Guidance Notes"/>
      <sheetName val="Active_Referral_Details"/>
      <sheetName val="Referrals_Summary"/>
      <sheetName val="Active_Referral_Details1"/>
      <sheetName val="Referrals_Summary1"/>
      <sheetName val="DO_NOT_DELETE"/>
      <sheetName val="Guidance_Note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D1">
            <v>40269</v>
          </cell>
          <cell r="F1">
            <v>40431</v>
          </cell>
        </row>
      </sheetData>
      <sheetData sheetId="8" refreshError="1"/>
      <sheetData sheetId="9" refreshError="1"/>
      <sheetData sheetId="10"/>
      <sheetData sheetId="11">
        <row r="1">
          <cell r="D1">
            <v>40269</v>
          </cell>
        </row>
      </sheetData>
      <sheetData sheetId="12"/>
      <sheetData sheetId="13">
        <row r="1">
          <cell r="D1">
            <v>40269</v>
          </cell>
        </row>
      </sheetData>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
      <sheetName val="DCIS Executive Summary"/>
      <sheetName val="DCIS KPI's - DCCG Adults AR"/>
      <sheetName val="DCIS DCCG Adults "/>
      <sheetName val="DCIS DCCG CYP&amp;F"/>
      <sheetName val="PHLA Adults-CYP&amp;F"/>
      <sheetName val="DCIS PHLA (Academic Yr)"/>
      <sheetName val="DCIS Com Board "/>
      <sheetName val="DCIS Info Dashboards"/>
      <sheetName val="DCIS Waiting Times"/>
      <sheetName val="DCIS Activity"/>
      <sheetName val="DCIS Experience &amp; Safety"/>
      <sheetName val="DCIS Workplan-SDIP"/>
      <sheetName val="Delays"/>
      <sheetName val="DCIS Data Quality"/>
      <sheetName val="front_sheet"/>
      <sheetName val="DCIS_Executive_Summary"/>
      <sheetName val="DCIS_KPI's_-_DCCG_Adults_AR"/>
      <sheetName val="DCIS_DCCG_Adults_"/>
      <sheetName val="DCIS_DCCG_CYP&amp;F"/>
      <sheetName val="PHLA_Adults-CYP&amp;F"/>
      <sheetName val="DCIS_PHLA_(Academic_Yr)"/>
      <sheetName val="DCIS_Com_Board_"/>
      <sheetName val="DCIS_Info_Dashboards"/>
      <sheetName val="DCIS_Waiting_Times"/>
      <sheetName val="DCIS_Activity"/>
      <sheetName val="DCIS_Experience_&amp;_Safety"/>
      <sheetName val="DCIS_Workplan-SDIP"/>
      <sheetName val="DCIS_Data_Quality"/>
      <sheetName val="front_sheet1"/>
      <sheetName val="DCIS_Executive_Summary1"/>
      <sheetName val="DCIS_KPI's_-_DCCG_Adults_AR1"/>
      <sheetName val="DCIS_DCCG_Adults_1"/>
      <sheetName val="DCIS_DCCG_CYP&amp;F1"/>
      <sheetName val="PHLA_Adults-CYP&amp;F1"/>
      <sheetName val="DCIS_PHLA_(Academic_Yr)1"/>
      <sheetName val="DCIS_Com_Board_1"/>
      <sheetName val="DCIS_Info_Dashboards1"/>
      <sheetName val="DCIS_Waiting_Times1"/>
      <sheetName val="DCIS_Activity1"/>
      <sheetName val="DCIS_Experience_&amp;_Safety1"/>
      <sheetName val="DCIS_Workplan-SDIP1"/>
      <sheetName val="DCIS_Data_Quality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W1" t="str">
            <v>P</v>
          </cell>
        </row>
      </sheetData>
      <sheetData sheetId="9"/>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row r="1">
          <cell r="W1" t="str">
            <v>P</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1">
          <cell r="W1" t="str">
            <v>P</v>
          </cell>
        </row>
      </sheetData>
      <sheetData sheetId="38"/>
      <sheetData sheetId="39"/>
      <sheetData sheetId="40"/>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
      <sheetName val="OPMHS KPIs"/>
      <sheetName val="OPMHS Waiting Times"/>
      <sheetName val="OPMHS Activity"/>
      <sheetName val="OPMHS DTOC Monitoring"/>
      <sheetName val="DQIP MHMDS"/>
      <sheetName val="Sheet1"/>
      <sheetName val="DCIS Dashboard Adult"/>
      <sheetName val="KPI Return by Service"/>
    </sheetNames>
    <sheetDataSet>
      <sheetData sheetId="0"/>
      <sheetData sheetId="1"/>
      <sheetData sheetId="2">
        <row r="3">
          <cell r="D3" t="str">
            <v>18 Week Target</v>
          </cell>
        </row>
      </sheetData>
      <sheetData sheetId="3"/>
      <sheetData sheetId="4">
        <row r="4">
          <cell r="O4" t="str">
            <v>Y</v>
          </cell>
        </row>
        <row r="5">
          <cell r="O5" t="str">
            <v>N</v>
          </cell>
        </row>
      </sheetData>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12">
    <oleItems>
      <oleItem name="'" icon="1" preferPic="1"/>
    </oleItems>
  </oleLin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12">
    <oleItems>
      <oleItem name="'" icon="1" preferPic="1"/>
    </oleItems>
  </oleLin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quality improvement plan"/>
      <sheetName val="DQIP monitoring sheet"/>
    </sheetNames>
    <sheetDataSet>
      <sheetData sheetId="0">
        <row r="5">
          <cell r="B5" t="str">
            <v>Data quality indicator</v>
          </cell>
          <cell r="E5" t="str">
            <v>Milestone Date</v>
          </cell>
        </row>
      </sheetData>
      <sheetData sheetId="1"/>
    </sheetDataSet>
  </externalBook>
</externalLink>
</file>

<file path=xl/tables/table1.xml><?xml version="1.0" encoding="utf-8"?>
<table xmlns="http://schemas.openxmlformats.org/spreadsheetml/2006/main" id="1" name="Table2" displayName="Table2" ref="A9:H26" totalsRowShown="0" headerRowDxfId="9" dataDxfId="8">
  <autoFilter ref="A9:H26"/>
  <tableColumns count="8">
    <tableColumn id="1" name="Current Staffing Complement (WTE)" dataDxfId="7"/>
    <tableColumn id="2" name="WTE Planned Core Staff" dataDxfId="6"/>
    <tableColumn id="3" name="WTE Current Vacancies" dataDxfId="5"/>
    <tableColumn id="4" name="% Vacancy Factor" dataDxfId="4">
      <calculatedColumnFormula>SUM(Table2[[#This Row],[WTE Current Vacancies]]/Table2[[#This Row],[WTE Planned Core Staff]])</calculatedColumnFormula>
    </tableColumn>
    <tableColumn id="5" name="% in quarter on Sickness / Absence" dataDxfId="3"/>
    <tableColumn id="6" name="% Bank (% based on full establishment) " dataDxfId="2"/>
    <tableColumn id="8" name="% agency (% based on full establishment) " dataDxfId="1"/>
    <tableColumn id="9" name="Action Plan to address vacancies:" dataDxfId="0"/>
  </tableColumns>
  <tableStyleInfo name="TableStyleLight2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1.bin"/><Relationship Id="rId5" Type="http://schemas.openxmlformats.org/officeDocument/2006/relationships/image" Target="../media/image11.emf"/><Relationship Id="rId4" Type="http://schemas.openxmlformats.org/officeDocument/2006/relationships/package" Target="../embeddings/Microsoft_Word_Document4.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2.bin"/><Relationship Id="rId13" Type="http://schemas.openxmlformats.org/officeDocument/2006/relationships/image" Target="../media/image6.emf"/><Relationship Id="rId18" Type="http://schemas.openxmlformats.org/officeDocument/2006/relationships/package" Target="../embeddings/Microsoft_Word_Document3.docx"/><Relationship Id="rId3" Type="http://schemas.openxmlformats.org/officeDocument/2006/relationships/vmlDrawing" Target="../drawings/vmlDrawing1.vml"/><Relationship Id="rId21" Type="http://schemas.openxmlformats.org/officeDocument/2006/relationships/image" Target="../media/image10.emf"/><Relationship Id="rId7" Type="http://schemas.openxmlformats.org/officeDocument/2006/relationships/image" Target="../media/image3.emf"/><Relationship Id="rId12" Type="http://schemas.openxmlformats.org/officeDocument/2006/relationships/package" Target="../embeddings/Microsoft_Word_Document.docx"/><Relationship Id="rId17" Type="http://schemas.openxmlformats.org/officeDocument/2006/relationships/image" Target="../media/image8.emf"/><Relationship Id="rId2" Type="http://schemas.openxmlformats.org/officeDocument/2006/relationships/drawing" Target="../drawings/drawing1.xml"/><Relationship Id="rId16" Type="http://schemas.openxmlformats.org/officeDocument/2006/relationships/package" Target="../embeddings/Microsoft_Word_Document2.docx"/><Relationship Id="rId20" Type="http://schemas.openxmlformats.org/officeDocument/2006/relationships/oleObject" Target="../embeddings/oleObject4.bin"/><Relationship Id="rId1" Type="http://schemas.openxmlformats.org/officeDocument/2006/relationships/printerSettings" Target="../printerSettings/printerSettings3.bin"/><Relationship Id="rId6" Type="http://schemas.openxmlformats.org/officeDocument/2006/relationships/oleObject" Target="../embeddings/oleObject1.bin"/><Relationship Id="rId11" Type="http://schemas.openxmlformats.org/officeDocument/2006/relationships/image" Target="../media/image5.emf"/><Relationship Id="rId5" Type="http://schemas.openxmlformats.org/officeDocument/2006/relationships/image" Target="../media/image2.emf"/><Relationship Id="rId15" Type="http://schemas.openxmlformats.org/officeDocument/2006/relationships/image" Target="../media/image7.emf"/><Relationship Id="rId10" Type="http://schemas.openxmlformats.org/officeDocument/2006/relationships/oleObject" Target="../embeddings/oleObject3.bin"/><Relationship Id="rId19" Type="http://schemas.openxmlformats.org/officeDocument/2006/relationships/image" Target="../media/image9.emf"/><Relationship Id="rId4" Type="http://schemas.openxmlformats.org/officeDocument/2006/relationships/image" Target="../media/image1.emf"/><Relationship Id="rId9" Type="http://schemas.openxmlformats.org/officeDocument/2006/relationships/image" Target="../media/image4.emf"/><Relationship Id="rId14" Type="http://schemas.openxmlformats.org/officeDocument/2006/relationships/package" Target="../embeddings/Microsoft_Word_Document1.docx"/></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L23"/>
  <sheetViews>
    <sheetView showGridLines="0" zoomScaleNormal="100" workbookViewId="0">
      <pane xSplit="2" topLeftCell="C1" activePane="topRight" state="frozen"/>
      <selection pane="topRight" activeCell="B5" sqref="B5"/>
    </sheetView>
  </sheetViews>
  <sheetFormatPr defaultColWidth="9.33203125" defaultRowHeight="14.4"/>
  <cols>
    <col min="1" max="1" width="12.33203125" customWidth="1"/>
    <col min="2" max="2" width="63.6640625" customWidth="1"/>
    <col min="3" max="3" width="3.6640625" customWidth="1"/>
    <col min="4" max="4" width="8.6640625" customWidth="1"/>
    <col min="5" max="8" width="21.6640625" customWidth="1"/>
    <col min="9" max="11" width="22.33203125" customWidth="1"/>
  </cols>
  <sheetData>
    <row r="1" spans="1:12" ht="18.600000000000001" thickBot="1">
      <c r="E1" s="196" t="s">
        <v>488</v>
      </c>
    </row>
    <row r="2" spans="1:12" ht="90.6" customHeight="1" thickBot="1">
      <c r="A2" s="280" t="s">
        <v>298</v>
      </c>
      <c r="B2" s="281" t="s">
        <v>630</v>
      </c>
      <c r="E2" s="195" t="s">
        <v>297</v>
      </c>
      <c r="F2" s="194"/>
      <c r="G2" s="194" t="s">
        <v>296</v>
      </c>
      <c r="H2" s="193" t="s">
        <v>333</v>
      </c>
      <c r="I2" s="192" t="s">
        <v>407</v>
      </c>
      <c r="J2" s="191" t="s">
        <v>482</v>
      </c>
      <c r="K2" s="191" t="s">
        <v>480</v>
      </c>
    </row>
    <row r="3" spans="1:12" ht="29.4" thickBot="1">
      <c r="A3" s="282" t="s">
        <v>295</v>
      </c>
      <c r="B3" s="283" t="s">
        <v>598</v>
      </c>
      <c r="E3" s="730"/>
      <c r="F3" s="731"/>
      <c r="G3" s="731"/>
      <c r="H3" s="732" t="s">
        <v>294</v>
      </c>
      <c r="I3" s="732" t="s">
        <v>483</v>
      </c>
      <c r="J3" s="732" t="s">
        <v>294</v>
      </c>
      <c r="K3" s="733" t="s">
        <v>481</v>
      </c>
    </row>
    <row r="4" spans="1:12" ht="16.5" customHeight="1" thickBot="1">
      <c r="A4" s="284" t="s">
        <v>293</v>
      </c>
      <c r="B4" s="924">
        <v>45474</v>
      </c>
      <c r="E4" s="734">
        <v>1</v>
      </c>
      <c r="F4" s="915" t="s">
        <v>484</v>
      </c>
      <c r="G4" s="915">
        <v>45108</v>
      </c>
      <c r="H4" s="916">
        <v>45135</v>
      </c>
      <c r="I4" s="916">
        <v>45156</v>
      </c>
      <c r="J4" s="917">
        <v>45163</v>
      </c>
      <c r="K4" s="657"/>
      <c r="L4" s="958"/>
    </row>
    <row r="5" spans="1:12" ht="15" thickBot="1">
      <c r="A5" s="285" t="s">
        <v>292</v>
      </c>
      <c r="B5" s="286" t="s">
        <v>291</v>
      </c>
      <c r="E5" s="735">
        <v>2</v>
      </c>
      <c r="F5" s="918" t="s">
        <v>485</v>
      </c>
      <c r="G5" s="918">
        <v>45200</v>
      </c>
      <c r="H5" s="919">
        <v>45226</v>
      </c>
      <c r="I5" s="919">
        <v>45247</v>
      </c>
      <c r="J5" s="920">
        <v>45254</v>
      </c>
      <c r="K5" s="657"/>
      <c r="L5" s="958"/>
    </row>
    <row r="6" spans="1:12" ht="15" thickBot="1">
      <c r="A6" s="287" t="s">
        <v>290</v>
      </c>
      <c r="B6" s="286"/>
      <c r="E6" s="735">
        <v>3</v>
      </c>
      <c r="F6" s="918" t="s">
        <v>486</v>
      </c>
      <c r="G6" s="918">
        <v>45292</v>
      </c>
      <c r="H6" s="919">
        <v>45317</v>
      </c>
      <c r="I6" s="919">
        <v>45338</v>
      </c>
      <c r="J6" s="920">
        <v>45345</v>
      </c>
      <c r="K6" s="657"/>
      <c r="L6" s="958"/>
    </row>
    <row r="7" spans="1:12" ht="15" thickBot="1">
      <c r="A7" s="288" t="s">
        <v>289</v>
      </c>
      <c r="B7" s="289"/>
      <c r="E7" s="736">
        <v>4</v>
      </c>
      <c r="F7" s="921" t="s">
        <v>487</v>
      </c>
      <c r="G7" s="921">
        <v>45383</v>
      </c>
      <c r="H7" s="922">
        <v>45408</v>
      </c>
      <c r="I7" s="922">
        <v>45429</v>
      </c>
      <c r="J7" s="923">
        <v>45436</v>
      </c>
      <c r="K7" s="657"/>
      <c r="L7" s="958"/>
    </row>
    <row r="8" spans="1:12" ht="15" thickBot="1">
      <c r="K8" s="189"/>
    </row>
    <row r="9" spans="1:12" ht="21.6" thickBot="1">
      <c r="A9" s="278" t="s">
        <v>332</v>
      </c>
      <c r="B9" s="279" t="s">
        <v>288</v>
      </c>
      <c r="E9" t="s">
        <v>287</v>
      </c>
      <c r="K9" s="189"/>
    </row>
    <row r="10" spans="1:12">
      <c r="A10" s="715">
        <v>1</v>
      </c>
      <c r="B10" s="714" t="s">
        <v>286</v>
      </c>
      <c r="E10" t="s">
        <v>285</v>
      </c>
      <c r="K10" s="189"/>
    </row>
    <row r="11" spans="1:12">
      <c r="A11" s="298">
        <v>2</v>
      </c>
      <c r="B11" s="297" t="s">
        <v>583</v>
      </c>
      <c r="F11" s="189"/>
      <c r="G11" s="189"/>
      <c r="K11" s="189"/>
    </row>
    <row r="12" spans="1:12">
      <c r="A12" s="298">
        <v>3</v>
      </c>
      <c r="B12" s="297" t="s">
        <v>284</v>
      </c>
      <c r="K12" s="189"/>
    </row>
    <row r="13" spans="1:12">
      <c r="A13" s="298">
        <v>4</v>
      </c>
      <c r="B13" s="297" t="s">
        <v>226</v>
      </c>
      <c r="E13" s="292"/>
      <c r="F13" s="292"/>
      <c r="G13" s="292"/>
    </row>
    <row r="14" spans="1:12">
      <c r="A14" s="298">
        <v>5</v>
      </c>
      <c r="B14" s="297" t="s">
        <v>283</v>
      </c>
      <c r="E14" s="957"/>
      <c r="F14" s="957"/>
      <c r="G14" s="292"/>
    </row>
    <row r="15" spans="1:12">
      <c r="A15" s="298">
        <v>6</v>
      </c>
      <c r="B15" s="297" t="s">
        <v>335</v>
      </c>
      <c r="E15" s="293"/>
      <c r="F15" s="293"/>
      <c r="G15" s="292"/>
    </row>
    <row r="16" spans="1:12">
      <c r="A16" s="298">
        <v>7</v>
      </c>
      <c r="B16" s="297" t="s">
        <v>421</v>
      </c>
      <c r="E16" s="663"/>
      <c r="F16" s="663"/>
      <c r="G16" s="292"/>
    </row>
    <row r="17" spans="1:7" ht="15" thickBot="1">
      <c r="A17" s="299">
        <v>8</v>
      </c>
      <c r="B17" s="311" t="s">
        <v>555</v>
      </c>
      <c r="E17" s="292"/>
      <c r="F17" s="294"/>
      <c r="G17" s="292"/>
    </row>
    <row r="18" spans="1:7">
      <c r="E18" s="292"/>
      <c r="F18" s="294"/>
      <c r="G18" s="292"/>
    </row>
    <row r="19" spans="1:7">
      <c r="E19" s="292"/>
      <c r="F19" s="294"/>
      <c r="G19" s="292"/>
    </row>
    <row r="20" spans="1:7">
      <c r="E20" s="292"/>
      <c r="F20" s="292"/>
      <c r="G20" s="292"/>
    </row>
    <row r="21" spans="1:7">
      <c r="E21" s="292"/>
      <c r="F21" s="292"/>
      <c r="G21" s="292"/>
    </row>
    <row r="22" spans="1:7">
      <c r="E22" s="292"/>
      <c r="F22" s="292"/>
      <c r="G22" s="292"/>
    </row>
    <row r="23" spans="1:7">
      <c r="E23" s="292"/>
      <c r="F23" s="292"/>
      <c r="G23" s="292"/>
    </row>
  </sheetData>
  <mergeCells count="2">
    <mergeCell ref="E14:F14"/>
    <mergeCell ref="L4:L7"/>
  </mergeCells>
  <hyperlinks>
    <hyperlink ref="B12" location="'Complaints &amp; Compliments'!A1" display="Complaints &amp; Compliments"/>
    <hyperlink ref="B14" location="'Safer Staffing'!A1" display="Safer Staffing"/>
    <hyperlink ref="B17" location="'DQIPs Monitoring Sheet'!A1" display="DQIPs Monitoring Sheet"/>
    <hyperlink ref="B13" location="'S6A14 - Incidents'!A1" display="S6A14 - Incidents"/>
    <hyperlink ref="B10" location="' Guidance '!A1" display="Guidance"/>
    <hyperlink ref="B11" location="S6A11_Contract_Reporting!A1" display="S6A11 - Contract Reporting (A)"/>
    <hyperlink ref="B15" location="' Safer Staffing Report'!A1" display="Safer Staffing Report"/>
    <hyperlink ref="B16" location="SDIPs!A1" display="SDIPs"/>
  </hyperlinks>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tint="-0.249977111117893"/>
  </sheetPr>
  <dimension ref="A1:V15"/>
  <sheetViews>
    <sheetView zoomScale="118" zoomScaleNormal="118" workbookViewId="0">
      <selection activeCell="S8" sqref="S8"/>
    </sheetView>
  </sheetViews>
  <sheetFormatPr defaultRowHeight="14.4"/>
  <cols>
    <col min="1" max="1" width="9.44140625" customWidth="1"/>
    <col min="2" max="2" width="4.5546875" customWidth="1"/>
    <col min="3" max="3" width="35.33203125" bestFit="1" customWidth="1"/>
    <col min="4" max="4" width="7.44140625" customWidth="1"/>
    <col min="5" max="21" width="6.5546875" customWidth="1"/>
    <col min="22" max="22" width="34.44140625" customWidth="1"/>
  </cols>
  <sheetData>
    <row r="1" spans="1:22" ht="18" thickBot="1">
      <c r="A1" s="1369" t="s">
        <v>334</v>
      </c>
      <c r="B1" s="1370"/>
      <c r="C1" s="1370"/>
      <c r="D1" s="1370"/>
      <c r="E1" s="1370"/>
      <c r="F1" s="1370"/>
      <c r="G1" s="1370"/>
      <c r="H1" s="1370"/>
      <c r="I1" s="1370"/>
      <c r="J1" s="1370"/>
      <c r="K1" s="1370"/>
      <c r="L1" s="1370"/>
      <c r="M1" s="1370"/>
      <c r="N1" s="1370"/>
      <c r="O1" s="1370"/>
      <c r="P1" s="1370"/>
      <c r="Q1" s="1370"/>
      <c r="R1" s="1370"/>
      <c r="S1" s="1370"/>
      <c r="T1" s="1370"/>
      <c r="U1" s="1370"/>
      <c r="V1" s="1371"/>
    </row>
    <row r="2" spans="1:22" ht="14.1" customHeight="1" thickBot="1">
      <c r="A2" s="4"/>
      <c r="B2" s="5"/>
      <c r="C2" s="5"/>
      <c r="D2" s="5"/>
      <c r="E2" s="5"/>
      <c r="F2" s="5"/>
      <c r="G2" s="5"/>
      <c r="H2" s="5"/>
      <c r="I2" s="5"/>
      <c r="J2" s="5"/>
      <c r="K2" s="5"/>
      <c r="L2" s="5"/>
      <c r="M2" s="5"/>
      <c r="N2" s="5"/>
      <c r="O2" s="5"/>
      <c r="P2" s="5"/>
      <c r="Q2" s="5"/>
      <c r="R2" s="5"/>
      <c r="S2" s="5"/>
      <c r="T2" s="5"/>
      <c r="U2" s="5"/>
      <c r="V2" s="6"/>
    </row>
    <row r="3" spans="1:22" ht="28.8">
      <c r="A3" s="1377" t="s">
        <v>60</v>
      </c>
      <c r="B3" s="1372"/>
      <c r="C3" s="7" t="s">
        <v>127</v>
      </c>
      <c r="D3" s="1374" t="s">
        <v>40</v>
      </c>
      <c r="E3" s="1357" t="s">
        <v>344</v>
      </c>
      <c r="F3" s="1358"/>
      <c r="G3" s="1358"/>
      <c r="H3" s="1358"/>
      <c r="I3" s="1358"/>
      <c r="J3" s="1358"/>
      <c r="K3" s="1358"/>
      <c r="L3" s="1358"/>
      <c r="M3" s="1358"/>
      <c r="N3" s="1358"/>
      <c r="O3" s="1358"/>
      <c r="P3" s="1359"/>
      <c r="Q3" s="10"/>
      <c r="R3" s="11"/>
      <c r="S3" s="11"/>
      <c r="T3" s="12"/>
      <c r="U3" s="1"/>
      <c r="V3" s="1366" t="s">
        <v>128</v>
      </c>
    </row>
    <row r="4" spans="1:22" ht="43.2">
      <c r="A4" s="1378"/>
      <c r="B4" s="1372"/>
      <c r="C4" s="8" t="s">
        <v>55</v>
      </c>
      <c r="D4" s="1375"/>
      <c r="E4" s="1360"/>
      <c r="F4" s="1361"/>
      <c r="G4" s="1361"/>
      <c r="H4" s="1361"/>
      <c r="I4" s="1361"/>
      <c r="J4" s="1361"/>
      <c r="K4" s="1361"/>
      <c r="L4" s="1361"/>
      <c r="M4" s="1361"/>
      <c r="N4" s="1361"/>
      <c r="O4" s="1361"/>
      <c r="P4" s="1362"/>
      <c r="Q4" s="13"/>
      <c r="R4" s="14"/>
      <c r="S4" s="14"/>
      <c r="T4" s="15"/>
      <c r="U4" s="2"/>
      <c r="V4" s="1367"/>
    </row>
    <row r="5" spans="1:22" ht="43.2">
      <c r="A5" s="1378"/>
      <c r="B5" s="1372"/>
      <c r="C5" s="8" t="s">
        <v>56</v>
      </c>
      <c r="D5" s="1375"/>
      <c r="E5" s="1360"/>
      <c r="F5" s="1361"/>
      <c r="G5" s="1361"/>
      <c r="H5" s="1361"/>
      <c r="I5" s="1361"/>
      <c r="J5" s="1361"/>
      <c r="K5" s="1361"/>
      <c r="L5" s="1361"/>
      <c r="M5" s="1361"/>
      <c r="N5" s="1361"/>
      <c r="O5" s="1361"/>
      <c r="P5" s="1362"/>
      <c r="Q5" s="13"/>
      <c r="R5" s="14"/>
      <c r="S5" s="14"/>
      <c r="T5" s="15"/>
      <c r="U5" s="2"/>
      <c r="V5" s="1367"/>
    </row>
    <row r="6" spans="1:22" ht="72">
      <c r="A6" s="1378"/>
      <c r="B6" s="1372"/>
      <c r="C6" s="8" t="s">
        <v>57</v>
      </c>
      <c r="D6" s="1375"/>
      <c r="E6" s="1360"/>
      <c r="F6" s="1361"/>
      <c r="G6" s="1361"/>
      <c r="H6" s="1361"/>
      <c r="I6" s="1361"/>
      <c r="J6" s="1361"/>
      <c r="K6" s="1361"/>
      <c r="L6" s="1361"/>
      <c r="M6" s="1361"/>
      <c r="N6" s="1361"/>
      <c r="O6" s="1361"/>
      <c r="P6" s="1362"/>
      <c r="Q6" s="13"/>
      <c r="R6" s="14"/>
      <c r="S6" s="14"/>
      <c r="T6" s="15"/>
      <c r="U6" s="2"/>
      <c r="V6" s="1367"/>
    </row>
    <row r="7" spans="1:22" ht="57.6">
      <c r="A7" s="1378"/>
      <c r="B7" s="1372"/>
      <c r="C7" s="8" t="s">
        <v>58</v>
      </c>
      <c r="D7" s="1375"/>
      <c r="E7" s="1360"/>
      <c r="F7" s="1361"/>
      <c r="G7" s="1361"/>
      <c r="H7" s="1361"/>
      <c r="I7" s="1361"/>
      <c r="J7" s="1361"/>
      <c r="K7" s="1361"/>
      <c r="L7" s="1361"/>
      <c r="M7" s="1361"/>
      <c r="N7" s="1361"/>
      <c r="O7" s="1361"/>
      <c r="P7" s="1362"/>
      <c r="Q7" s="13"/>
      <c r="R7" s="14"/>
      <c r="S7" s="14"/>
      <c r="T7" s="15"/>
      <c r="U7" s="2"/>
      <c r="V7" s="1367"/>
    </row>
    <row r="8" spans="1:22" ht="72">
      <c r="A8" s="1378"/>
      <c r="B8" s="1372"/>
      <c r="C8" s="8" t="s">
        <v>122</v>
      </c>
      <c r="D8" s="1375"/>
      <c r="E8" s="1360"/>
      <c r="F8" s="1361"/>
      <c r="G8" s="1361"/>
      <c r="H8" s="1361"/>
      <c r="I8" s="1361"/>
      <c r="J8" s="1361"/>
      <c r="K8" s="1361"/>
      <c r="L8" s="1361"/>
      <c r="M8" s="1361"/>
      <c r="N8" s="1361"/>
      <c r="O8" s="1361"/>
      <c r="P8" s="1362"/>
      <c r="Q8" s="13"/>
      <c r="R8" s="14"/>
      <c r="S8" s="14"/>
      <c r="T8" s="15"/>
      <c r="U8" s="2"/>
      <c r="V8" s="1367"/>
    </row>
    <row r="9" spans="1:22" ht="87" thickBot="1">
      <c r="A9" s="1379"/>
      <c r="B9" s="1373"/>
      <c r="C9" s="9" t="s">
        <v>59</v>
      </c>
      <c r="D9" s="1376"/>
      <c r="E9" s="1363"/>
      <c r="F9" s="1364"/>
      <c r="G9" s="1364"/>
      <c r="H9" s="1364"/>
      <c r="I9" s="1364"/>
      <c r="J9" s="1364"/>
      <c r="K9" s="1364"/>
      <c r="L9" s="1364"/>
      <c r="M9" s="1364"/>
      <c r="N9" s="1364"/>
      <c r="O9" s="1364"/>
      <c r="P9" s="1365"/>
      <c r="Q9" s="16"/>
      <c r="R9" s="17"/>
      <c r="S9" s="17"/>
      <c r="T9" s="18"/>
      <c r="U9" s="3"/>
      <c r="V9" s="1368"/>
    </row>
    <row r="10" spans="1:22">
      <c r="A10" s="300"/>
    </row>
    <row r="11" spans="1:22">
      <c r="A11" s="300"/>
    </row>
    <row r="12" spans="1:22">
      <c r="A12" s="300"/>
    </row>
    <row r="13" spans="1:22">
      <c r="A13" s="300"/>
    </row>
    <row r="14" spans="1:22">
      <c r="A14" s="300"/>
    </row>
    <row r="15" spans="1:22">
      <c r="A15" s="20"/>
    </row>
  </sheetData>
  <mergeCells count="6">
    <mergeCell ref="E3:P9"/>
    <mergeCell ref="V3:V9"/>
    <mergeCell ref="A1:V1"/>
    <mergeCell ref="B3:B9"/>
    <mergeCell ref="D3:D9"/>
    <mergeCell ref="A3:A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7"/>
  <sheetViews>
    <sheetView topLeftCell="A5" workbookViewId="0">
      <selection activeCell="E4" sqref="A4:E7"/>
    </sheetView>
  </sheetViews>
  <sheetFormatPr defaultRowHeight="14.4"/>
  <cols>
    <col min="1" max="1" width="66" bestFit="1" customWidth="1"/>
    <col min="2" max="2" width="46.33203125" bestFit="1" customWidth="1"/>
    <col min="3" max="3" width="23.33203125" customWidth="1"/>
    <col min="4" max="4" width="40.44140625" bestFit="1" customWidth="1"/>
    <col min="5" max="5" width="30" bestFit="1" customWidth="1"/>
  </cols>
  <sheetData>
    <row r="1" spans="1:6" ht="34.5" customHeight="1" thickBot="1">
      <c r="A1" s="757" t="s">
        <v>608</v>
      </c>
      <c r="B1" s="758"/>
      <c r="C1" s="758"/>
      <c r="D1" s="758"/>
      <c r="E1" s="759"/>
      <c r="F1" s="656"/>
    </row>
    <row r="2" spans="1:6" ht="29.85" customHeight="1">
      <c r="A2" s="1380" t="s">
        <v>466</v>
      </c>
      <c r="B2" s="1382" t="s">
        <v>467</v>
      </c>
      <c r="C2" s="1382" t="s">
        <v>468</v>
      </c>
      <c r="D2" s="1382" t="s">
        <v>469</v>
      </c>
      <c r="E2" s="1382" t="s">
        <v>470</v>
      </c>
    </row>
    <row r="3" spans="1:6" ht="29.85" customHeight="1" thickBot="1">
      <c r="A3" s="1381"/>
      <c r="B3" s="1383"/>
      <c r="C3" s="1383"/>
      <c r="D3" s="1383"/>
      <c r="E3" s="1383"/>
    </row>
    <row r="4" spans="1:6" s="630" customFormat="1" ht="143.69999999999999" customHeight="1">
      <c r="A4" s="753" t="s">
        <v>472</v>
      </c>
      <c r="B4" s="754" t="s">
        <v>605</v>
      </c>
      <c r="C4" s="755" t="s">
        <v>476</v>
      </c>
      <c r="D4" s="755" t="s">
        <v>473</v>
      </c>
      <c r="E4" s="756" t="s">
        <v>471</v>
      </c>
    </row>
    <row r="5" spans="1:6" s="630" customFormat="1" ht="143.69999999999999" customHeight="1">
      <c r="A5" s="753" t="s">
        <v>606</v>
      </c>
      <c r="B5" s="754" t="s">
        <v>599</v>
      </c>
      <c r="C5" s="755" t="s">
        <v>600</v>
      </c>
      <c r="D5" s="755" t="s">
        <v>601</v>
      </c>
      <c r="E5" s="756" t="s">
        <v>471</v>
      </c>
    </row>
    <row r="6" spans="1:6" s="630" customFormat="1" ht="120.6" customHeight="1">
      <c r="A6" s="753" t="s">
        <v>477</v>
      </c>
      <c r="B6" s="754" t="s">
        <v>478</v>
      </c>
      <c r="C6" s="755" t="s">
        <v>479</v>
      </c>
      <c r="D6" s="755" t="s">
        <v>474</v>
      </c>
      <c r="E6" s="756" t="s">
        <v>471</v>
      </c>
    </row>
    <row r="7" spans="1:6" s="630" customFormat="1" ht="153.6" customHeight="1">
      <c r="A7" s="753" t="s">
        <v>602</v>
      </c>
      <c r="B7" s="754" t="s">
        <v>603</v>
      </c>
      <c r="C7" s="755" t="s">
        <v>604</v>
      </c>
      <c r="D7" s="755" t="s">
        <v>475</v>
      </c>
      <c r="E7" s="756" t="s">
        <v>471</v>
      </c>
    </row>
  </sheetData>
  <mergeCells count="5">
    <mergeCell ref="A2:A3"/>
    <mergeCell ref="B2:B3"/>
    <mergeCell ref="C2:C3"/>
    <mergeCell ref="D2:D3"/>
    <mergeCell ref="E2:E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pageSetUpPr fitToPage="1"/>
  </sheetPr>
  <dimension ref="A2:H11"/>
  <sheetViews>
    <sheetView zoomScale="87" zoomScaleNormal="87" workbookViewId="0">
      <pane ySplit="4" topLeftCell="A5" activePane="bottomLeft" state="frozen"/>
      <selection pane="bottomLeft" activeCell="E11" sqref="E11"/>
    </sheetView>
  </sheetViews>
  <sheetFormatPr defaultRowHeight="14.4"/>
  <cols>
    <col min="2" max="2" width="42.44140625" customWidth="1"/>
    <col min="3" max="3" width="29.6640625" customWidth="1"/>
    <col min="4" max="4" width="38.6640625" customWidth="1"/>
    <col min="5" max="8" width="35.6640625" customWidth="1"/>
  </cols>
  <sheetData>
    <row r="2" spans="1:8" ht="19.5" customHeight="1">
      <c r="A2" s="692" t="s">
        <v>607</v>
      </c>
    </row>
    <row r="3" spans="1:8" ht="15" thickBot="1"/>
    <row r="4" spans="1:8" ht="31.8" thickBot="1">
      <c r="A4" s="693" t="s">
        <v>526</v>
      </c>
      <c r="B4" s="694" t="str">
        <f>'[7]Data quality improvement plan'!B5</f>
        <v>Data quality indicator</v>
      </c>
      <c r="C4" s="694" t="str">
        <f>'[7]Data quality improvement plan'!E5</f>
        <v>Milestone Date</v>
      </c>
      <c r="D4" s="695" t="s">
        <v>527</v>
      </c>
      <c r="E4" s="696" t="s">
        <v>528</v>
      </c>
      <c r="F4" s="697" t="s">
        <v>529</v>
      </c>
      <c r="G4" s="697" t="s">
        <v>530</v>
      </c>
      <c r="H4" s="698" t="s">
        <v>531</v>
      </c>
    </row>
    <row r="5" spans="1:8" ht="117" customHeight="1">
      <c r="A5" s="716" t="s">
        <v>532</v>
      </c>
      <c r="B5" s="699" t="s">
        <v>533</v>
      </c>
      <c r="C5" s="699" t="s">
        <v>534</v>
      </c>
      <c r="D5" s="700" t="s">
        <v>594</v>
      </c>
      <c r="E5" s="274"/>
      <c r="F5" s="701"/>
      <c r="G5" s="701"/>
      <c r="H5" s="702"/>
    </row>
    <row r="6" spans="1:8" ht="95.1" customHeight="1">
      <c r="A6" s="717" t="s">
        <v>535</v>
      </c>
      <c r="B6" s="703" t="s">
        <v>536</v>
      </c>
      <c r="C6" s="704" t="s">
        <v>537</v>
      </c>
      <c r="D6" s="705" t="s">
        <v>595</v>
      </c>
      <c r="E6" s="274"/>
      <c r="F6" s="701"/>
      <c r="G6" s="701"/>
      <c r="H6" s="702"/>
    </row>
    <row r="7" spans="1:8" ht="93" customHeight="1">
      <c r="A7" s="717" t="s">
        <v>538</v>
      </c>
      <c r="B7" s="703" t="s">
        <v>539</v>
      </c>
      <c r="C7" s="703" t="s">
        <v>540</v>
      </c>
      <c r="D7" s="706" t="s">
        <v>541</v>
      </c>
      <c r="E7" s="274"/>
      <c r="F7" s="701"/>
      <c r="G7" s="701"/>
      <c r="H7" s="702"/>
    </row>
    <row r="8" spans="1:8" ht="121.5" customHeight="1">
      <c r="A8" s="717" t="s">
        <v>542</v>
      </c>
      <c r="B8" s="707" t="s">
        <v>543</v>
      </c>
      <c r="C8" s="703" t="s">
        <v>544</v>
      </c>
      <c r="D8" s="708" t="s">
        <v>596</v>
      </c>
      <c r="E8" s="274"/>
      <c r="F8" s="701"/>
      <c r="G8" s="701"/>
      <c r="H8" s="702"/>
    </row>
    <row r="9" spans="1:8" ht="96" customHeight="1">
      <c r="A9" s="717" t="s">
        <v>545</v>
      </c>
      <c r="B9" s="703" t="s">
        <v>546</v>
      </c>
      <c r="C9" s="703" t="s">
        <v>547</v>
      </c>
      <c r="D9" s="709" t="s">
        <v>597</v>
      </c>
      <c r="E9" s="274"/>
      <c r="F9" s="701"/>
      <c r="G9" s="701"/>
      <c r="H9" s="702"/>
    </row>
    <row r="10" spans="1:8" ht="115.2">
      <c r="A10" s="717" t="s">
        <v>548</v>
      </c>
      <c r="B10" s="703" t="s">
        <v>549</v>
      </c>
      <c r="C10" s="710" t="s">
        <v>550</v>
      </c>
      <c r="D10" s="706" t="s">
        <v>551</v>
      </c>
      <c r="E10" s="274"/>
      <c r="F10" s="701"/>
      <c r="G10" s="701"/>
      <c r="H10" s="702"/>
    </row>
    <row r="11" spans="1:8" ht="63" thickBot="1">
      <c r="A11" s="718" t="s">
        <v>552</v>
      </c>
      <c r="B11" s="711" t="s">
        <v>553</v>
      </c>
      <c r="C11" s="712" t="s">
        <v>554</v>
      </c>
      <c r="D11" s="713" t="s">
        <v>584</v>
      </c>
      <c r="E11" s="914"/>
      <c r="F11" s="90"/>
      <c r="G11" s="90"/>
      <c r="H11" s="102"/>
    </row>
  </sheetData>
  <pageMargins left="0.7" right="0.7" top="0.75" bottom="0.75" header="0.3" footer="0.3"/>
  <pageSetup paperSize="9" scale="51" fitToHeight="0" orientation="landscape" r:id="rId1"/>
  <drawing r:id="rId2"/>
  <legacyDrawing r:id="rId3"/>
  <oleObjects>
    <mc:AlternateContent xmlns:mc="http://schemas.openxmlformats.org/markup-compatibility/2006">
      <mc:Choice Requires="x14">
        <oleObject progId="Document" dvAspect="DVASPECT_ICON" shapeId="2049" r:id="rId4">
          <objectPr defaultSize="0" autoPict="0" r:id="rId5">
            <anchor moveWithCells="1">
              <from>
                <xdr:col>8</xdr:col>
                <xdr:colOff>175260</xdr:colOff>
                <xdr:row>4</xdr:row>
                <xdr:rowOff>99060</xdr:rowOff>
              </from>
              <to>
                <xdr:col>9</xdr:col>
                <xdr:colOff>335280</xdr:colOff>
                <xdr:row>4</xdr:row>
                <xdr:rowOff>1203960</xdr:rowOff>
              </to>
            </anchor>
          </objectPr>
        </oleObject>
      </mc:Choice>
      <mc:Fallback>
        <oleObject progId="Document" dvAspect="DVASPECT_ICON" shapeId="2049" r:id="rId4"/>
      </mc:Fallback>
    </mc:AlternateContent>
  </oleObjec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3:B6"/>
  <sheetViews>
    <sheetView workbookViewId="0">
      <selection activeCell="D16" sqref="D16"/>
    </sheetView>
  </sheetViews>
  <sheetFormatPr defaultRowHeight="14.4"/>
  <cols>
    <col min="2" max="2" width="13.5546875" customWidth="1"/>
  </cols>
  <sheetData>
    <row r="3" spans="2:2">
      <c r="B3" s="19" t="s">
        <v>71</v>
      </c>
    </row>
    <row r="4" spans="2:2">
      <c r="B4" s="19" t="s">
        <v>72</v>
      </c>
    </row>
    <row r="5" spans="2:2">
      <c r="B5" s="19" t="s">
        <v>73</v>
      </c>
    </row>
    <row r="6" spans="2:2">
      <c r="B6" s="19" t="s">
        <v>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2:O478"/>
  <sheetViews>
    <sheetView showGridLines="0" zoomScale="76" zoomScaleNormal="76" workbookViewId="0">
      <selection activeCell="A83" sqref="A83:A101"/>
    </sheetView>
  </sheetViews>
  <sheetFormatPr defaultColWidth="9.33203125" defaultRowHeight="14.4"/>
  <cols>
    <col min="1" max="1" width="46.5546875" style="208" customWidth="1"/>
    <col min="2" max="2" width="75.6640625" style="61" customWidth="1"/>
    <col min="3" max="3" width="91.5546875" style="61" customWidth="1"/>
    <col min="4" max="4" width="44.6640625" style="208" customWidth="1"/>
    <col min="5" max="5" width="24.33203125" style="208" bestFit="1" customWidth="1"/>
    <col min="6" max="6" width="53" style="208" customWidth="1"/>
    <col min="7" max="7" width="32.33203125" customWidth="1"/>
    <col min="8" max="8" width="31" customWidth="1"/>
    <col min="9" max="9" width="23.6640625" customWidth="1"/>
    <col min="10" max="10" width="23" customWidth="1"/>
  </cols>
  <sheetData>
    <row r="2" spans="1:15" ht="16.2" thickBot="1">
      <c r="A2" s="63"/>
      <c r="B2" s="258"/>
      <c r="C2" s="258"/>
      <c r="D2" s="64"/>
      <c r="E2" s="64"/>
      <c r="F2" s="206"/>
      <c r="G2" s="62"/>
      <c r="H2" s="62"/>
      <c r="I2" s="62"/>
      <c r="J2" s="62"/>
      <c r="K2" s="62"/>
      <c r="L2" s="62"/>
      <c r="M2" s="62"/>
      <c r="N2" s="62"/>
      <c r="O2" s="62"/>
    </row>
    <row r="3" spans="1:15" ht="40.5" customHeight="1" thickBot="1">
      <c r="A3" s="333" t="s">
        <v>343</v>
      </c>
      <c r="B3" s="334"/>
      <c r="C3" s="335"/>
      <c r="D3" s="207"/>
      <c r="E3" s="65"/>
      <c r="F3"/>
    </row>
    <row r="4" spans="1:15" ht="18">
      <c r="A4" s="253"/>
      <c r="B4" s="66"/>
      <c r="C4" s="66"/>
      <c r="D4" s="207"/>
      <c r="E4" s="207"/>
      <c r="F4" s="207"/>
      <c r="G4" s="65"/>
    </row>
    <row r="5" spans="1:15" ht="18.600000000000001" thickBot="1">
      <c r="A5" s="253"/>
      <c r="B5" s="66"/>
      <c r="C5" s="66"/>
      <c r="D5" s="207"/>
      <c r="E5" s="207"/>
      <c r="F5" s="207"/>
      <c r="G5" s="65"/>
    </row>
    <row r="6" spans="1:15" ht="57" customHeight="1" thickBot="1">
      <c r="A6" s="959" t="s">
        <v>559</v>
      </c>
      <c r="B6" s="960"/>
      <c r="C6" s="961"/>
      <c r="D6"/>
      <c r="E6"/>
      <c r="F6"/>
    </row>
    <row r="7" spans="1:15" ht="20.7" customHeight="1">
      <c r="A7" s="254"/>
    </row>
    <row r="8" spans="1:15" ht="27" customHeight="1" thickBot="1">
      <c r="A8" s="63"/>
      <c r="B8" s="258"/>
      <c r="C8" s="258"/>
      <c r="D8" s="64"/>
      <c r="E8" s="64"/>
      <c r="F8" s="206"/>
      <c r="G8" s="62"/>
      <c r="H8" s="62"/>
      <c r="I8" s="62"/>
      <c r="J8" s="62"/>
      <c r="K8" s="62"/>
      <c r="L8" s="62"/>
      <c r="M8" s="62"/>
      <c r="N8" s="62"/>
      <c r="O8" s="62"/>
    </row>
    <row r="9" spans="1:15" ht="52.2" customHeight="1" thickBot="1">
      <c r="A9" s="962" t="s">
        <v>419</v>
      </c>
      <c r="B9" s="963"/>
      <c r="C9" s="964"/>
      <c r="D9" s="207"/>
      <c r="E9" s="65"/>
      <c r="F9"/>
    </row>
    <row r="10" spans="1:15" ht="14.7" customHeight="1" thickBot="1">
      <c r="A10" s="265"/>
      <c r="B10" s="266"/>
      <c r="C10" s="266"/>
      <c r="D10" s="67"/>
      <c r="E10" s="209"/>
      <c r="F10" s="209"/>
    </row>
    <row r="11" spans="1:15" ht="21.6" thickBot="1">
      <c r="A11" s="267" t="s">
        <v>205</v>
      </c>
      <c r="B11" s="268"/>
      <c r="C11"/>
      <c r="D11" s="67"/>
      <c r="E11" s="209"/>
      <c r="F11" s="209"/>
    </row>
    <row r="12" spans="1:15" ht="21.6" thickBot="1">
      <c r="A12" s="256" t="s">
        <v>206</v>
      </c>
      <c r="B12" s="210" t="s">
        <v>207</v>
      </c>
      <c r="C12"/>
      <c r="D12" s="259"/>
      <c r="E12" s="263"/>
      <c r="F12" s="209"/>
    </row>
    <row r="13" spans="1:15" s="260" customFormat="1" ht="14.7" customHeight="1">
      <c r="A13" s="272" t="s">
        <v>366</v>
      </c>
      <c r="B13" s="273" t="s">
        <v>365</v>
      </c>
      <c r="C13" s="212"/>
      <c r="D13" s="264"/>
    </row>
    <row r="14" spans="1:15" s="260" customFormat="1" ht="14.7" customHeight="1">
      <c r="A14" s="274" t="s">
        <v>363</v>
      </c>
      <c r="B14" s="275" t="s">
        <v>364</v>
      </c>
      <c r="C14" s="212"/>
      <c r="D14" s="264"/>
    </row>
    <row r="15" spans="1:15" s="260" customFormat="1" ht="15" customHeight="1" thickBot="1">
      <c r="A15" s="276" t="s">
        <v>420</v>
      </c>
      <c r="B15" s="277" t="s">
        <v>370</v>
      </c>
      <c r="C15" s="212"/>
      <c r="D15" s="264"/>
    </row>
    <row r="16" spans="1:15" ht="15" thickBot="1">
      <c r="A16" s="257"/>
      <c r="B16" s="212"/>
      <c r="C16" s="212"/>
      <c r="D16" s="65"/>
      <c r="E16"/>
      <c r="F16"/>
    </row>
    <row r="17" spans="1:6" ht="38.1" customHeight="1" thickBot="1">
      <c r="A17" s="968" t="s">
        <v>346</v>
      </c>
      <c r="B17" s="969"/>
      <c r="C17" s="970"/>
      <c r="D17" s="65"/>
      <c r="E17"/>
      <c r="F17"/>
    </row>
    <row r="18" spans="1:6" ht="14.7" customHeight="1">
      <c r="A18" s="252" t="s">
        <v>134</v>
      </c>
      <c r="B18" s="988" t="s">
        <v>135</v>
      </c>
      <c r="C18" s="989"/>
      <c r="D18" s="65"/>
      <c r="E18"/>
      <c r="F18"/>
    </row>
    <row r="19" spans="1:6" ht="14.7" customHeight="1" thickBot="1">
      <c r="A19" s="252"/>
      <c r="B19" s="990"/>
      <c r="C19" s="991"/>
      <c r="D19" s="65"/>
      <c r="E19"/>
      <c r="F19"/>
    </row>
    <row r="20" spans="1:6" ht="29.1" customHeight="1" thickBot="1">
      <c r="A20" s="319" t="s">
        <v>136</v>
      </c>
      <c r="B20" s="975" t="s">
        <v>137</v>
      </c>
      <c r="C20" s="976"/>
      <c r="D20" s="65"/>
      <c r="E20"/>
      <c r="F20"/>
    </row>
    <row r="21" spans="1:6" ht="14.7" customHeight="1">
      <c r="A21" s="302"/>
      <c r="B21" s="980" t="s">
        <v>138</v>
      </c>
      <c r="C21" s="981"/>
      <c r="D21" s="65"/>
      <c r="E21"/>
      <c r="F21"/>
    </row>
    <row r="22" spans="1:6" ht="15" thickBot="1">
      <c r="A22" s="302"/>
      <c r="B22" s="973" t="s">
        <v>139</v>
      </c>
      <c r="C22" s="974"/>
      <c r="D22" s="65"/>
      <c r="E22"/>
      <c r="F22"/>
    </row>
    <row r="23" spans="1:6" ht="15" thickBot="1">
      <c r="A23" s="301" t="s">
        <v>140</v>
      </c>
      <c r="B23" s="975" t="s">
        <v>141</v>
      </c>
      <c r="C23" s="976"/>
      <c r="D23" s="65"/>
      <c r="E23"/>
      <c r="F23"/>
    </row>
    <row r="24" spans="1:6" ht="14.7" customHeight="1" thickBot="1">
      <c r="A24" s="319" t="s">
        <v>142</v>
      </c>
      <c r="B24" s="975" t="s">
        <v>143</v>
      </c>
      <c r="C24" s="976"/>
      <c r="D24" s="65"/>
      <c r="E24"/>
      <c r="F24"/>
    </row>
    <row r="25" spans="1:6" ht="15" thickBot="1">
      <c r="A25" s="303" t="s">
        <v>144</v>
      </c>
      <c r="B25" s="975" t="s">
        <v>145</v>
      </c>
      <c r="C25" s="976"/>
      <c r="D25" s="65"/>
      <c r="E25"/>
      <c r="F25"/>
    </row>
    <row r="26" spans="1:6" ht="15" thickBot="1">
      <c r="A26" s="304" t="s">
        <v>146</v>
      </c>
      <c r="B26" s="975" t="s">
        <v>147</v>
      </c>
      <c r="C26" s="976"/>
      <c r="D26" s="65"/>
      <c r="E26"/>
      <c r="F26"/>
    </row>
    <row r="27" spans="1:6">
      <c r="A27" s="318"/>
      <c r="B27" s="971" t="s">
        <v>148</v>
      </c>
      <c r="C27" s="972"/>
      <c r="D27" s="65"/>
      <c r="E27"/>
      <c r="F27"/>
    </row>
    <row r="28" spans="1:6" ht="14.7" customHeight="1" thickBot="1">
      <c r="A28" s="303"/>
      <c r="B28" s="973" t="s">
        <v>149</v>
      </c>
      <c r="C28" s="974"/>
      <c r="D28" s="65"/>
      <c r="E28"/>
      <c r="F28"/>
    </row>
    <row r="29" spans="1:6" ht="23.1" customHeight="1" thickBot="1">
      <c r="A29" s="301" t="s">
        <v>150</v>
      </c>
      <c r="B29" s="975" t="s">
        <v>353</v>
      </c>
      <c r="C29" s="976"/>
      <c r="D29" s="65"/>
      <c r="E29"/>
      <c r="F29"/>
    </row>
    <row r="30" spans="1:6">
      <c r="A30" s="302"/>
      <c r="B30" s="971" t="s">
        <v>148</v>
      </c>
      <c r="C30" s="972"/>
      <c r="D30" s="65"/>
      <c r="E30"/>
      <c r="F30"/>
    </row>
    <row r="31" spans="1:6" ht="12.6" customHeight="1" thickBot="1">
      <c r="A31" s="302"/>
      <c r="B31" s="973" t="s">
        <v>151</v>
      </c>
      <c r="C31" s="974"/>
      <c r="D31" s="65"/>
      <c r="E31"/>
      <c r="F31"/>
    </row>
    <row r="32" spans="1:6" ht="15" thickBot="1">
      <c r="A32" s="301" t="s">
        <v>152</v>
      </c>
      <c r="B32" s="975" t="s">
        <v>153</v>
      </c>
      <c r="C32" s="976"/>
      <c r="D32" s="65"/>
      <c r="E32"/>
      <c r="F32"/>
    </row>
    <row r="33" spans="1:6" ht="14.7" customHeight="1">
      <c r="A33" s="302"/>
      <c r="B33" s="971" t="s">
        <v>154</v>
      </c>
      <c r="C33" s="972"/>
      <c r="D33" s="65"/>
      <c r="E33"/>
      <c r="F33"/>
    </row>
    <row r="34" spans="1:6" ht="15" thickBot="1">
      <c r="A34" s="302"/>
      <c r="B34" s="973" t="s">
        <v>155</v>
      </c>
      <c r="C34" s="974"/>
      <c r="D34" s="65"/>
      <c r="E34"/>
      <c r="F34"/>
    </row>
    <row r="35" spans="1:6" ht="14.7" customHeight="1" thickBot="1">
      <c r="A35" s="301" t="s">
        <v>156</v>
      </c>
      <c r="B35" s="975" t="s">
        <v>157</v>
      </c>
      <c r="C35" s="976"/>
      <c r="D35" s="65"/>
      <c r="E35"/>
      <c r="F35"/>
    </row>
    <row r="36" spans="1:6" ht="15" thickBot="1">
      <c r="A36" s="319" t="s">
        <v>158</v>
      </c>
      <c r="B36" s="975" t="s">
        <v>159</v>
      </c>
      <c r="C36" s="976"/>
      <c r="D36" s="65"/>
      <c r="E36"/>
      <c r="F36"/>
    </row>
    <row r="37" spans="1:6" ht="14.7" customHeight="1" thickBot="1">
      <c r="A37" s="303" t="s">
        <v>160</v>
      </c>
      <c r="B37" s="975" t="s">
        <v>161</v>
      </c>
      <c r="C37" s="976"/>
      <c r="D37" s="65"/>
      <c r="E37"/>
      <c r="F37"/>
    </row>
    <row r="38" spans="1:6" ht="23.1" customHeight="1" thickBot="1">
      <c r="A38" s="303" t="s">
        <v>162</v>
      </c>
      <c r="B38" s="975" t="s">
        <v>163</v>
      </c>
      <c r="C38" s="976"/>
      <c r="D38" s="65"/>
      <c r="E38"/>
      <c r="F38"/>
    </row>
    <row r="39" spans="1:6" ht="14.7" customHeight="1" thickBot="1">
      <c r="A39" s="301" t="s">
        <v>164</v>
      </c>
      <c r="B39" s="975" t="s">
        <v>149</v>
      </c>
      <c r="C39" s="976"/>
      <c r="D39" s="65"/>
      <c r="E39"/>
      <c r="F39"/>
    </row>
    <row r="40" spans="1:6" ht="15" thickBot="1">
      <c r="A40" s="301" t="s">
        <v>165</v>
      </c>
      <c r="B40" s="975" t="s">
        <v>166</v>
      </c>
      <c r="C40" s="976"/>
      <c r="D40" s="65"/>
      <c r="E40"/>
      <c r="F40"/>
    </row>
    <row r="41" spans="1:6" ht="14.7" customHeight="1">
      <c r="A41" s="302"/>
      <c r="B41" s="971" t="s">
        <v>154</v>
      </c>
      <c r="C41" s="972"/>
      <c r="D41" s="65"/>
      <c r="E41"/>
      <c r="F41"/>
    </row>
    <row r="42" spans="1:6" ht="15" thickBot="1">
      <c r="A42" s="302"/>
      <c r="B42" s="973" t="s">
        <v>167</v>
      </c>
      <c r="C42" s="974"/>
      <c r="D42" s="65"/>
      <c r="E42"/>
      <c r="F42"/>
    </row>
    <row r="43" spans="1:6" ht="15" thickBot="1">
      <c r="A43" s="301" t="s">
        <v>168</v>
      </c>
      <c r="B43" s="975" t="s">
        <v>169</v>
      </c>
      <c r="C43" s="976"/>
      <c r="D43" s="65"/>
      <c r="E43"/>
      <c r="F43"/>
    </row>
    <row r="44" spans="1:6" ht="14.7" customHeight="1" thickBot="1">
      <c r="A44" s="301" t="s">
        <v>170</v>
      </c>
      <c r="B44" s="975" t="s">
        <v>171</v>
      </c>
      <c r="C44" s="976"/>
      <c r="D44" s="65"/>
      <c r="E44"/>
      <c r="F44"/>
    </row>
    <row r="45" spans="1:6" ht="14.7" customHeight="1">
      <c r="A45" s="302"/>
      <c r="B45" s="971" t="s">
        <v>148</v>
      </c>
      <c r="C45" s="972"/>
      <c r="D45" s="65"/>
      <c r="E45"/>
      <c r="F45"/>
    </row>
    <row r="46" spans="1:6" ht="21" customHeight="1" thickBot="1">
      <c r="A46" s="302"/>
      <c r="B46" s="973" t="s">
        <v>172</v>
      </c>
      <c r="C46" s="974"/>
      <c r="D46" s="65"/>
      <c r="E46"/>
      <c r="F46"/>
    </row>
    <row r="47" spans="1:6" ht="21.6" customHeight="1" thickBot="1">
      <c r="A47" s="304" t="s">
        <v>173</v>
      </c>
      <c r="B47" s="975" t="s">
        <v>174</v>
      </c>
      <c r="C47" s="976"/>
      <c r="D47" s="65"/>
      <c r="E47"/>
      <c r="F47"/>
    </row>
    <row r="48" spans="1:6" ht="15" thickBot="1">
      <c r="A48" s="301" t="s">
        <v>175</v>
      </c>
      <c r="B48" s="975" t="s">
        <v>176</v>
      </c>
      <c r="C48" s="976"/>
      <c r="D48" s="65"/>
      <c r="E48"/>
      <c r="F48"/>
    </row>
    <row r="49" spans="1:7" ht="15" thickBot="1">
      <c r="A49" s="301" t="s">
        <v>177</v>
      </c>
      <c r="B49" s="975" t="s">
        <v>178</v>
      </c>
      <c r="C49" s="976"/>
      <c r="D49" s="65"/>
      <c r="E49"/>
      <c r="F49"/>
    </row>
    <row r="50" spans="1:7">
      <c r="A50" s="302"/>
      <c r="B50" s="971" t="s">
        <v>148</v>
      </c>
      <c r="C50" s="972"/>
      <c r="D50" s="65"/>
      <c r="E50"/>
      <c r="F50"/>
    </row>
    <row r="51" spans="1:7" ht="15" thickBot="1">
      <c r="A51" s="305"/>
      <c r="B51" s="973" t="s">
        <v>179</v>
      </c>
      <c r="C51" s="974"/>
      <c r="D51" s="65"/>
      <c r="E51"/>
      <c r="F51"/>
    </row>
    <row r="52" spans="1:7" ht="15" thickBot="1">
      <c r="A52" s="301" t="s">
        <v>180</v>
      </c>
      <c r="B52" s="975" t="s">
        <v>181</v>
      </c>
      <c r="C52" s="976"/>
      <c r="D52" s="65"/>
      <c r="E52"/>
      <c r="F52"/>
    </row>
    <row r="53" spans="1:7" ht="15" thickBot="1">
      <c r="A53" s="304" t="s">
        <v>182</v>
      </c>
      <c r="B53" s="975" t="s">
        <v>183</v>
      </c>
      <c r="C53" s="976"/>
      <c r="D53" s="65"/>
      <c r="E53"/>
      <c r="F53"/>
    </row>
    <row r="54" spans="1:7" ht="15" thickBot="1">
      <c r="A54" s="304" t="s">
        <v>184</v>
      </c>
      <c r="B54" s="975" t="s">
        <v>185</v>
      </c>
      <c r="C54" s="976"/>
      <c r="D54" s="65"/>
      <c r="E54"/>
      <c r="F54"/>
    </row>
    <row r="55" spans="1:7" ht="22.5" customHeight="1" thickBot="1">
      <c r="A55" s="304" t="s">
        <v>186</v>
      </c>
      <c r="B55" s="975" t="s">
        <v>187</v>
      </c>
      <c r="C55" s="976"/>
      <c r="D55" s="65"/>
      <c r="E55"/>
      <c r="F55"/>
    </row>
    <row r="56" spans="1:7" ht="15" customHeight="1" thickBot="1">
      <c r="A56" s="662" t="s">
        <v>188</v>
      </c>
      <c r="B56" s="975" t="s">
        <v>189</v>
      </c>
      <c r="C56" s="976"/>
      <c r="D56" s="65"/>
      <c r="E56"/>
      <c r="F56"/>
    </row>
    <row r="57" spans="1:7" ht="29.4" thickBot="1">
      <c r="A57" s="303" t="s">
        <v>190</v>
      </c>
      <c r="B57" s="975" t="s">
        <v>191</v>
      </c>
      <c r="C57" s="976"/>
      <c r="D57" s="65"/>
      <c r="E57"/>
      <c r="F57"/>
    </row>
    <row r="58" spans="1:7" ht="15" thickBot="1">
      <c r="A58" s="319" t="s">
        <v>192</v>
      </c>
      <c r="B58" s="975" t="s">
        <v>193</v>
      </c>
      <c r="C58" s="976"/>
      <c r="D58" s="255"/>
      <c r="E58" s="255"/>
      <c r="F58" s="251"/>
      <c r="G58" s="65"/>
    </row>
    <row r="59" spans="1:7" ht="15.75" customHeight="1" thickBot="1">
      <c r="A59" s="303" t="s">
        <v>194</v>
      </c>
      <c r="B59" s="973" t="s">
        <v>195</v>
      </c>
      <c r="C59" s="974"/>
      <c r="D59" s="255"/>
      <c r="E59" s="255"/>
      <c r="F59" s="251"/>
      <c r="G59" s="65"/>
    </row>
    <row r="60" spans="1:7" ht="15.75" customHeight="1" thickBot="1">
      <c r="A60" s="319" t="s">
        <v>196</v>
      </c>
      <c r="B60" s="975" t="s">
        <v>197</v>
      </c>
      <c r="C60" s="976"/>
      <c r="D60" s="979"/>
      <c r="E60"/>
      <c r="F60"/>
    </row>
    <row r="61" spans="1:7" ht="29.4" thickBot="1">
      <c r="A61" s="303" t="s">
        <v>198</v>
      </c>
      <c r="B61" s="975" t="s">
        <v>199</v>
      </c>
      <c r="C61" s="976"/>
      <c r="D61" s="979"/>
      <c r="E61"/>
      <c r="F61"/>
    </row>
    <row r="62" spans="1:7">
      <c r="A62" s="301" t="s">
        <v>200</v>
      </c>
      <c r="B62" s="977" t="s">
        <v>330</v>
      </c>
      <c r="C62" s="978"/>
      <c r="D62" s="269"/>
      <c r="E62"/>
      <c r="F62"/>
    </row>
    <row r="63" spans="1:7" ht="15" thickBot="1">
      <c r="A63" s="302"/>
      <c r="B63" s="973" t="s">
        <v>331</v>
      </c>
      <c r="C63" s="974"/>
      <c r="D63" s="270"/>
      <c r="E63"/>
      <c r="F63"/>
    </row>
    <row r="64" spans="1:7">
      <c r="A64" s="302"/>
      <c r="B64" s="971" t="s">
        <v>354</v>
      </c>
      <c r="C64" s="972"/>
      <c r="D64" s="270"/>
      <c r="E64"/>
      <c r="F64"/>
    </row>
    <row r="65" spans="1:7" ht="15" thickBot="1">
      <c r="A65" s="302"/>
      <c r="B65" s="973" t="s">
        <v>201</v>
      </c>
      <c r="C65" s="974"/>
      <c r="D65" s="271"/>
      <c r="E65"/>
      <c r="F65"/>
    </row>
    <row r="66" spans="1:7" ht="15" thickBot="1">
      <c r="A66" s="304" t="s">
        <v>202</v>
      </c>
      <c r="B66" s="975" t="s">
        <v>203</v>
      </c>
      <c r="C66" s="976"/>
      <c r="D66" s="270"/>
      <c r="E66"/>
      <c r="F66"/>
    </row>
    <row r="67" spans="1:7" ht="15" thickBot="1">
      <c r="A67" s="301" t="s">
        <v>204</v>
      </c>
      <c r="B67" s="975" t="s">
        <v>328</v>
      </c>
      <c r="C67" s="976"/>
      <c r="D67" s="270"/>
      <c r="E67"/>
      <c r="F67"/>
    </row>
    <row r="68" spans="1:7" ht="15" thickBot="1">
      <c r="A68" s="305"/>
      <c r="B68" s="975" t="s">
        <v>329</v>
      </c>
      <c r="C68" s="976"/>
      <c r="D68" s="270"/>
      <c r="E68"/>
      <c r="F68"/>
    </row>
    <row r="69" spans="1:7">
      <c r="A69" s="295"/>
      <c r="B69" s="296"/>
      <c r="C69" s="296"/>
      <c r="D69" s="270"/>
      <c r="E69"/>
      <c r="F69"/>
    </row>
    <row r="70" spans="1:7" ht="15" thickBot="1"/>
    <row r="71" spans="1:7" ht="35.700000000000003" customHeight="1" thickBot="1">
      <c r="A71" s="290" t="s">
        <v>318</v>
      </c>
      <c r="B71" s="291"/>
      <c r="C71" s="207"/>
      <c r="D71" s="207"/>
      <c r="E71" s="207"/>
      <c r="F71" s="207"/>
      <c r="G71" s="65"/>
    </row>
    <row r="72" spans="1:7" ht="14.7" customHeight="1">
      <c r="A72" s="720" t="s">
        <v>321</v>
      </c>
      <c r="B72" s="725" t="s">
        <v>323</v>
      </c>
      <c r="C72" s="315"/>
      <c r="D72" s="207"/>
      <c r="E72" s="207"/>
      <c r="F72" s="207"/>
      <c r="G72" s="65"/>
    </row>
    <row r="73" spans="1:7" ht="14.7" customHeight="1">
      <c r="A73" s="721" t="s">
        <v>520</v>
      </c>
      <c r="B73" s="726" t="s">
        <v>322</v>
      </c>
      <c r="C73" s="315"/>
      <c r="D73" s="207"/>
      <c r="E73" s="207"/>
      <c r="F73" s="207"/>
      <c r="G73" s="65"/>
    </row>
    <row r="74" spans="1:7" ht="14.7" customHeight="1">
      <c r="A74" s="722" t="s">
        <v>316</v>
      </c>
      <c r="B74" s="727" t="s">
        <v>521</v>
      </c>
      <c r="C74" s="315"/>
      <c r="D74" s="207"/>
      <c r="E74" s="207"/>
      <c r="F74" s="207"/>
      <c r="G74" s="65"/>
    </row>
    <row r="75" spans="1:7" ht="14.7" customHeight="1">
      <c r="A75" s="722" t="s">
        <v>317</v>
      </c>
      <c r="B75" s="727" t="s">
        <v>521</v>
      </c>
      <c r="C75" s="315"/>
      <c r="D75" s="207"/>
      <c r="E75" s="207"/>
      <c r="F75" s="207"/>
      <c r="G75" s="65"/>
    </row>
    <row r="76" spans="1:7" ht="14.7" customHeight="1">
      <c r="A76" s="722" t="s">
        <v>319</v>
      </c>
      <c r="B76" s="727" t="s">
        <v>522</v>
      </c>
      <c r="C76" s="315"/>
      <c r="D76" s="207"/>
      <c r="E76" s="207"/>
      <c r="F76" s="207"/>
      <c r="G76" s="65"/>
    </row>
    <row r="77" spans="1:7" ht="14.7" customHeight="1">
      <c r="A77" s="722" t="s">
        <v>320</v>
      </c>
      <c r="B77" s="727" t="s">
        <v>322</v>
      </c>
      <c r="C77" s="315"/>
      <c r="D77" s="207"/>
      <c r="E77" s="207"/>
      <c r="F77" s="207"/>
      <c r="G77" s="65"/>
    </row>
    <row r="78" spans="1:7" ht="14.7" customHeight="1">
      <c r="A78" s="723" t="s">
        <v>324</v>
      </c>
      <c r="B78" s="728" t="s">
        <v>323</v>
      </c>
      <c r="C78" s="266"/>
      <c r="D78" s="207"/>
      <c r="E78" s="207"/>
      <c r="F78" s="207"/>
      <c r="G78" s="65"/>
    </row>
    <row r="79" spans="1:7" ht="15" thickBot="1">
      <c r="A79" s="724" t="s">
        <v>335</v>
      </c>
      <c r="B79" s="729" t="s">
        <v>523</v>
      </c>
      <c r="C79" s="266"/>
      <c r="D79" s="207"/>
      <c r="E79" s="207"/>
      <c r="F79" s="207"/>
      <c r="G79" s="65"/>
    </row>
    <row r="80" spans="1:7" ht="18.600000000000001" thickBot="1">
      <c r="A80" s="253"/>
      <c r="B80" s="66"/>
      <c r="C80" s="66"/>
      <c r="D80" s="207"/>
      <c r="E80" s="207"/>
      <c r="F80" s="207"/>
      <c r="G80" s="65"/>
    </row>
    <row r="81" spans="1:7" ht="35.1" customHeight="1" thickBot="1">
      <c r="A81" s="985" t="s">
        <v>355</v>
      </c>
      <c r="B81" s="986"/>
      <c r="C81" s="987"/>
      <c r="D81" s="332"/>
      <c r="G81" s="208"/>
    </row>
    <row r="82" spans="1:7" ht="24" customHeight="1" thickBot="1">
      <c r="A82" s="330" t="s">
        <v>351</v>
      </c>
      <c r="B82" s="331" t="s">
        <v>360</v>
      </c>
      <c r="C82" s="330" t="s">
        <v>352</v>
      </c>
    </row>
    <row r="83" spans="1:7" ht="14.7" customHeight="1">
      <c r="A83" s="571" t="s">
        <v>409</v>
      </c>
      <c r="B83" s="306" t="s">
        <v>337</v>
      </c>
      <c r="C83" s="325" t="s">
        <v>357</v>
      </c>
    </row>
    <row r="84" spans="1:7" ht="14.7" customHeight="1">
      <c r="A84" s="591" t="s">
        <v>356</v>
      </c>
      <c r="B84" s="592" t="s">
        <v>387</v>
      </c>
      <c r="C84" s="593" t="s">
        <v>418</v>
      </c>
    </row>
    <row r="85" spans="1:7" ht="14.7" customHeight="1">
      <c r="A85" s="572" t="s">
        <v>410</v>
      </c>
      <c r="B85" s="307" t="s">
        <v>338</v>
      </c>
      <c r="C85" s="310" t="s">
        <v>357</v>
      </c>
    </row>
    <row r="86" spans="1:7" ht="14.7" customHeight="1">
      <c r="A86" s="572" t="s">
        <v>411</v>
      </c>
      <c r="B86" s="308" t="s">
        <v>342</v>
      </c>
      <c r="C86" s="982" t="s">
        <v>358</v>
      </c>
    </row>
    <row r="87" spans="1:7" ht="14.7" customHeight="1">
      <c r="A87" s="572" t="s">
        <v>412</v>
      </c>
      <c r="B87" s="308" t="s">
        <v>37</v>
      </c>
      <c r="C87" s="982"/>
    </row>
    <row r="88" spans="1:7" ht="14.7" customHeight="1">
      <c r="A88" s="572" t="s">
        <v>413</v>
      </c>
      <c r="B88" s="308" t="s">
        <v>38</v>
      </c>
      <c r="C88" s="982"/>
    </row>
    <row r="89" spans="1:7" ht="14.7" customHeight="1">
      <c r="A89" s="572" t="s">
        <v>414</v>
      </c>
      <c r="B89" s="326" t="s">
        <v>339</v>
      </c>
      <c r="C89" s="983" t="s">
        <v>361</v>
      </c>
    </row>
    <row r="90" spans="1:7" ht="14.7" customHeight="1">
      <c r="A90" s="572" t="s">
        <v>415</v>
      </c>
      <c r="B90" s="316" t="s">
        <v>340</v>
      </c>
      <c r="C90" s="984"/>
    </row>
    <row r="91" spans="1:7" ht="31.5" customHeight="1">
      <c r="A91" s="572" t="s">
        <v>416</v>
      </c>
      <c r="B91" s="648" t="s">
        <v>463</v>
      </c>
      <c r="C91" s="310" t="s">
        <v>464</v>
      </c>
    </row>
    <row r="92" spans="1:7" ht="14.7" customHeight="1">
      <c r="A92" s="572" t="s">
        <v>459</v>
      </c>
      <c r="B92" s="307" t="s">
        <v>458</v>
      </c>
      <c r="C92" s="310" t="s">
        <v>457</v>
      </c>
    </row>
    <row r="93" spans="1:7" ht="31.2" customHeight="1">
      <c r="A93" s="572" t="s">
        <v>586</v>
      </c>
      <c r="B93" s="648" t="s">
        <v>511</v>
      </c>
      <c r="C93" s="310" t="s">
        <v>513</v>
      </c>
    </row>
    <row r="94" spans="1:7" ht="31.2" customHeight="1">
      <c r="A94" s="572" t="s">
        <v>587</v>
      </c>
      <c r="B94" s="648" t="s">
        <v>510</v>
      </c>
      <c r="C94" s="310" t="s">
        <v>512</v>
      </c>
    </row>
    <row r="95" spans="1:7" ht="31.2" customHeight="1">
      <c r="A95" s="572" t="s">
        <v>588</v>
      </c>
      <c r="B95" s="307" t="s">
        <v>524</v>
      </c>
      <c r="C95" s="691" t="s">
        <v>525</v>
      </c>
    </row>
    <row r="96" spans="1:7" s="630" customFormat="1" ht="47.7" customHeight="1">
      <c r="A96" s="591" t="s">
        <v>589</v>
      </c>
      <c r="B96" s="649" t="s">
        <v>440</v>
      </c>
      <c r="C96" s="628" t="s">
        <v>556</v>
      </c>
      <c r="D96" s="629"/>
      <c r="E96" s="629"/>
      <c r="F96" s="629"/>
    </row>
    <row r="97" spans="1:7" s="630" customFormat="1" ht="31.2" customHeight="1">
      <c r="A97" s="591" t="s">
        <v>590</v>
      </c>
      <c r="B97" s="649" t="s">
        <v>514</v>
      </c>
      <c r="C97" s="628" t="s">
        <v>515</v>
      </c>
      <c r="D97" s="629"/>
      <c r="E97" s="629"/>
      <c r="F97" s="629"/>
    </row>
    <row r="98" spans="1:7" ht="15" customHeight="1">
      <c r="A98" s="688" t="s">
        <v>591</v>
      </c>
      <c r="B98" s="689" t="s">
        <v>518</v>
      </c>
      <c r="C98" s="690" t="s">
        <v>519</v>
      </c>
    </row>
    <row r="99" spans="1:7" ht="14.7" customHeight="1">
      <c r="A99" s="572" t="s">
        <v>609</v>
      </c>
      <c r="B99" s="689" t="s">
        <v>516</v>
      </c>
      <c r="C99" s="310" t="s">
        <v>460</v>
      </c>
    </row>
    <row r="100" spans="1:7" ht="17.100000000000001" customHeight="1">
      <c r="A100" s="688" t="s">
        <v>592</v>
      </c>
      <c r="B100" s="689" t="s">
        <v>517</v>
      </c>
      <c r="C100" s="690" t="s">
        <v>506</v>
      </c>
    </row>
    <row r="101" spans="1:7" ht="27.6" customHeight="1" thickBot="1">
      <c r="A101" s="573" t="s">
        <v>593</v>
      </c>
      <c r="B101" s="309" t="s">
        <v>341</v>
      </c>
      <c r="C101" s="324" t="s">
        <v>359</v>
      </c>
    </row>
    <row r="102" spans="1:7" ht="15.6" customHeight="1" thickBot="1">
      <c r="D102" s="207"/>
      <c r="E102" s="207"/>
      <c r="F102" s="207"/>
      <c r="G102" s="65"/>
    </row>
    <row r="103" spans="1:7" ht="24.6" customHeight="1" thickBot="1">
      <c r="A103" s="965" t="s">
        <v>335</v>
      </c>
      <c r="B103" s="966"/>
      <c r="C103" s="967"/>
      <c r="D103" s="207"/>
      <c r="E103" s="207"/>
      <c r="F103" s="207"/>
      <c r="G103" s="65"/>
    </row>
    <row r="104" spans="1:7" ht="16.2" thickBot="1">
      <c r="A104" s="336" t="s">
        <v>345</v>
      </c>
      <c r="B104" s="337"/>
      <c r="C104" s="323"/>
      <c r="D104" s="207"/>
      <c r="E104" s="207"/>
      <c r="F104" s="207"/>
      <c r="G104" s="65"/>
    </row>
    <row r="105" spans="1:7" ht="18">
      <c r="A105" s="253"/>
      <c r="B105" s="66"/>
      <c r="C105" s="66"/>
      <c r="D105" s="207"/>
      <c r="E105" s="207"/>
      <c r="F105" s="207"/>
      <c r="G105" s="65"/>
    </row>
    <row r="106" spans="1:7" ht="18">
      <c r="A106" s="253"/>
      <c r="B106" s="66"/>
      <c r="C106" s="66"/>
      <c r="D106" s="207"/>
      <c r="E106" s="207"/>
      <c r="F106" s="207"/>
      <c r="G106" s="65"/>
    </row>
    <row r="107" spans="1:7" ht="18">
      <c r="A107" s="253"/>
      <c r="B107" s="66"/>
      <c r="C107" s="66"/>
      <c r="D107" s="207"/>
      <c r="E107" s="207"/>
      <c r="F107" s="207"/>
      <c r="G107" s="65"/>
    </row>
    <row r="108" spans="1:7" ht="18">
      <c r="A108" s="253"/>
      <c r="B108" s="66"/>
      <c r="C108" s="66"/>
      <c r="D108" s="207"/>
      <c r="E108" s="207"/>
      <c r="F108" s="207"/>
      <c r="G108" s="65"/>
    </row>
    <row r="109" spans="1:7" ht="18">
      <c r="A109" s="253"/>
      <c r="B109" s="66"/>
      <c r="C109" s="66"/>
      <c r="D109" s="207"/>
      <c r="E109" s="207"/>
      <c r="F109" s="207"/>
      <c r="G109" s="65"/>
    </row>
    <row r="110" spans="1:7" ht="18">
      <c r="A110" s="253"/>
      <c r="B110" s="66"/>
      <c r="C110" s="66"/>
      <c r="D110" s="207"/>
      <c r="E110" s="207"/>
      <c r="F110" s="207"/>
      <c r="G110" s="65"/>
    </row>
    <row r="111" spans="1:7" ht="18">
      <c r="A111" s="253"/>
      <c r="B111" s="66"/>
      <c r="C111" s="66"/>
      <c r="D111" s="207"/>
      <c r="E111" s="207"/>
      <c r="F111" s="207"/>
      <c r="G111" s="65"/>
    </row>
    <row r="112" spans="1:7" ht="18">
      <c r="A112" s="253"/>
      <c r="B112" s="66"/>
      <c r="C112" s="66"/>
      <c r="D112" s="207"/>
      <c r="E112" s="207"/>
      <c r="F112" s="207"/>
      <c r="G112" s="65"/>
    </row>
    <row r="113" spans="1:7" ht="18">
      <c r="A113" s="253"/>
      <c r="B113" s="66"/>
      <c r="C113" s="66"/>
      <c r="D113" s="207"/>
      <c r="E113" s="207"/>
      <c r="F113" s="207"/>
      <c r="G113" s="65"/>
    </row>
    <row r="114" spans="1:7" ht="18">
      <c r="A114" s="253"/>
      <c r="B114" s="66"/>
      <c r="C114" s="66"/>
      <c r="D114" s="207"/>
      <c r="E114" s="207"/>
      <c r="F114" s="207"/>
      <c r="G114" s="65"/>
    </row>
    <row r="115" spans="1:7" ht="18">
      <c r="A115" s="253"/>
      <c r="B115" s="66"/>
      <c r="C115" s="66"/>
      <c r="D115" s="207"/>
      <c r="E115" s="207"/>
      <c r="F115" s="207"/>
      <c r="G115" s="65"/>
    </row>
    <row r="116" spans="1:7" ht="18">
      <c r="A116" s="253"/>
      <c r="B116" s="66"/>
      <c r="C116" s="66"/>
      <c r="D116" s="207"/>
      <c r="E116" s="207"/>
      <c r="F116" s="207"/>
      <c r="G116" s="65"/>
    </row>
    <row r="117" spans="1:7" ht="18">
      <c r="A117" s="253"/>
      <c r="B117" s="66"/>
      <c r="C117" s="66"/>
      <c r="D117" s="207"/>
      <c r="E117" s="207"/>
      <c r="F117" s="207"/>
      <c r="G117" s="65"/>
    </row>
    <row r="118" spans="1:7" ht="18">
      <c r="A118" s="253"/>
      <c r="B118" s="66"/>
      <c r="C118" s="66"/>
      <c r="D118" s="207"/>
      <c r="E118" s="207"/>
      <c r="F118" s="207"/>
      <c r="G118" s="65"/>
    </row>
    <row r="119" spans="1:7" ht="18">
      <c r="A119" s="253"/>
      <c r="B119" s="66"/>
      <c r="C119" s="66"/>
      <c r="D119" s="207"/>
      <c r="E119" s="207"/>
      <c r="F119" s="207"/>
      <c r="G119" s="65"/>
    </row>
    <row r="120" spans="1:7" ht="18">
      <c r="A120" s="253"/>
      <c r="B120" s="66"/>
      <c r="C120" s="66"/>
      <c r="D120" s="207"/>
      <c r="E120" s="207"/>
      <c r="F120" s="207"/>
      <c r="G120" s="65"/>
    </row>
    <row r="121" spans="1:7" ht="18">
      <c r="A121" s="253"/>
      <c r="B121" s="66"/>
      <c r="C121" s="66"/>
      <c r="D121" s="207"/>
      <c r="E121" s="207"/>
      <c r="F121" s="207"/>
      <c r="G121" s="65"/>
    </row>
    <row r="122" spans="1:7" ht="18">
      <c r="A122" s="253"/>
      <c r="B122" s="66"/>
      <c r="C122" s="66"/>
      <c r="D122" s="207"/>
      <c r="E122" s="207"/>
      <c r="F122" s="207"/>
      <c r="G122" s="65"/>
    </row>
    <row r="123" spans="1:7" ht="18">
      <c r="A123" s="253"/>
      <c r="B123" s="66"/>
      <c r="C123" s="66"/>
      <c r="D123" s="207"/>
      <c r="E123" s="207"/>
      <c r="F123" s="207"/>
      <c r="G123" s="65"/>
    </row>
    <row r="124" spans="1:7" ht="18">
      <c r="A124" s="253"/>
      <c r="B124" s="66"/>
      <c r="C124" s="66"/>
      <c r="D124" s="207"/>
      <c r="E124" s="207"/>
      <c r="F124" s="207"/>
      <c r="G124" s="65"/>
    </row>
    <row r="125" spans="1:7" ht="18">
      <c r="A125" s="253"/>
      <c r="B125" s="66"/>
      <c r="C125" s="66"/>
      <c r="D125" s="207"/>
      <c r="E125" s="207"/>
      <c r="F125" s="207"/>
      <c r="G125" s="65"/>
    </row>
    <row r="126" spans="1:7" ht="18">
      <c r="A126" s="253"/>
      <c r="B126" s="66"/>
      <c r="C126" s="66"/>
      <c r="D126" s="207"/>
      <c r="E126" s="207"/>
      <c r="F126" s="207"/>
      <c r="G126" s="65"/>
    </row>
    <row r="127" spans="1:7" ht="18">
      <c r="A127" s="253"/>
      <c r="B127" s="66"/>
      <c r="C127" s="66"/>
      <c r="D127" s="207"/>
      <c r="E127" s="207"/>
      <c r="F127" s="207"/>
      <c r="G127" s="65"/>
    </row>
    <row r="128" spans="1:7" ht="18">
      <c r="A128" s="253"/>
      <c r="B128" s="66"/>
      <c r="C128" s="66"/>
      <c r="D128" s="207"/>
      <c r="E128" s="207"/>
      <c r="F128" s="207"/>
      <c r="G128" s="65"/>
    </row>
    <row r="129" spans="1:7" ht="18">
      <c r="A129" s="253"/>
      <c r="B129" s="66"/>
      <c r="C129" s="66"/>
      <c r="D129" s="207"/>
      <c r="E129" s="207"/>
      <c r="F129" s="207"/>
      <c r="G129" s="65"/>
    </row>
    <row r="130" spans="1:7" ht="18">
      <c r="A130" s="253"/>
      <c r="B130" s="66"/>
      <c r="C130" s="66"/>
      <c r="D130" s="207"/>
      <c r="E130" s="207"/>
      <c r="F130" s="207"/>
      <c r="G130" s="65"/>
    </row>
    <row r="131" spans="1:7" ht="18">
      <c r="A131" s="253"/>
      <c r="B131" s="66"/>
      <c r="C131" s="66"/>
      <c r="D131" s="207"/>
      <c r="E131" s="207"/>
      <c r="F131" s="207"/>
      <c r="G131" s="65"/>
    </row>
    <row r="132" spans="1:7" ht="18">
      <c r="A132" s="253"/>
      <c r="B132" s="66"/>
      <c r="C132" s="66"/>
      <c r="D132" s="207"/>
      <c r="E132" s="207"/>
      <c r="F132" s="207"/>
      <c r="G132" s="65"/>
    </row>
    <row r="133" spans="1:7" ht="18">
      <c r="A133" s="253"/>
      <c r="B133" s="66"/>
      <c r="C133" s="66"/>
      <c r="D133" s="207"/>
      <c r="E133" s="207"/>
      <c r="F133" s="207"/>
      <c r="G133" s="65"/>
    </row>
    <row r="134" spans="1:7" ht="18">
      <c r="A134" s="253"/>
      <c r="B134" s="66"/>
      <c r="C134" s="66"/>
      <c r="D134" s="207"/>
      <c r="E134" s="207"/>
      <c r="F134" s="207"/>
      <c r="G134" s="65"/>
    </row>
    <row r="135" spans="1:7" ht="18">
      <c r="A135" s="253"/>
      <c r="B135" s="66"/>
      <c r="C135" s="66"/>
      <c r="D135" s="207"/>
      <c r="E135" s="207"/>
      <c r="F135" s="207"/>
      <c r="G135" s="65"/>
    </row>
    <row r="136" spans="1:7" ht="18">
      <c r="A136" s="253"/>
      <c r="B136" s="66"/>
      <c r="C136" s="66"/>
      <c r="D136" s="207"/>
      <c r="E136" s="207"/>
      <c r="F136" s="207"/>
      <c r="G136" s="65"/>
    </row>
    <row r="137" spans="1:7" ht="18">
      <c r="A137" s="253"/>
      <c r="B137" s="66"/>
      <c r="C137" s="66"/>
      <c r="D137" s="207"/>
      <c r="E137" s="207"/>
      <c r="F137" s="207"/>
      <c r="G137" s="65"/>
    </row>
    <row r="138" spans="1:7" ht="18">
      <c r="A138" s="253"/>
      <c r="B138" s="66"/>
      <c r="C138" s="66"/>
      <c r="D138" s="207"/>
      <c r="E138" s="207"/>
      <c r="F138" s="207"/>
      <c r="G138" s="65"/>
    </row>
    <row r="139" spans="1:7" ht="18">
      <c r="A139" s="253"/>
      <c r="B139" s="66"/>
      <c r="C139" s="66"/>
      <c r="D139" s="207"/>
      <c r="E139" s="207"/>
      <c r="F139" s="207"/>
      <c r="G139" s="65"/>
    </row>
    <row r="140" spans="1:7" ht="18">
      <c r="A140" s="253"/>
      <c r="B140" s="66"/>
      <c r="C140" s="66"/>
      <c r="D140" s="207"/>
      <c r="E140" s="207"/>
      <c r="F140" s="207"/>
      <c r="G140" s="65"/>
    </row>
    <row r="141" spans="1:7" ht="18">
      <c r="A141" s="253"/>
      <c r="B141" s="66"/>
      <c r="C141" s="66"/>
      <c r="D141" s="207"/>
      <c r="E141" s="207"/>
      <c r="F141" s="207"/>
      <c r="G141" s="65"/>
    </row>
    <row r="142" spans="1:7" ht="18">
      <c r="A142" s="253"/>
      <c r="B142" s="66"/>
      <c r="C142" s="66"/>
      <c r="D142" s="207"/>
      <c r="E142" s="207"/>
      <c r="F142" s="207"/>
      <c r="G142" s="65"/>
    </row>
    <row r="143" spans="1:7" ht="18">
      <c r="A143" s="253"/>
      <c r="B143" s="66"/>
      <c r="C143" s="66"/>
      <c r="D143" s="207"/>
      <c r="E143" s="207"/>
      <c r="F143" s="207"/>
      <c r="G143" s="65"/>
    </row>
    <row r="144" spans="1:7" ht="18">
      <c r="A144" s="253"/>
      <c r="B144" s="66"/>
      <c r="C144" s="66"/>
      <c r="D144" s="207"/>
      <c r="E144" s="207"/>
      <c r="F144" s="207"/>
      <c r="G144" s="65"/>
    </row>
    <row r="145" spans="1:7" ht="18">
      <c r="A145" s="253"/>
      <c r="B145" s="66"/>
      <c r="C145" s="66"/>
      <c r="D145" s="207"/>
      <c r="E145" s="207"/>
      <c r="F145" s="207"/>
      <c r="G145" s="65"/>
    </row>
    <row r="146" spans="1:7" ht="18">
      <c r="A146" s="253"/>
      <c r="B146" s="66"/>
      <c r="C146" s="66"/>
      <c r="D146" s="207"/>
      <c r="E146" s="207"/>
      <c r="F146" s="207"/>
      <c r="G146" s="65"/>
    </row>
    <row r="147" spans="1:7" ht="18">
      <c r="A147" s="253"/>
      <c r="B147" s="66"/>
      <c r="C147" s="66"/>
      <c r="D147" s="207"/>
      <c r="E147" s="207"/>
      <c r="F147" s="207"/>
      <c r="G147" s="65"/>
    </row>
    <row r="148" spans="1:7" ht="18">
      <c r="A148" s="253"/>
      <c r="B148" s="66"/>
      <c r="C148" s="66"/>
      <c r="D148" s="207"/>
      <c r="E148" s="207"/>
      <c r="F148" s="207"/>
      <c r="G148" s="65"/>
    </row>
    <row r="149" spans="1:7" ht="18">
      <c r="A149" s="253"/>
      <c r="B149" s="66"/>
      <c r="C149" s="66"/>
      <c r="D149" s="207"/>
      <c r="E149" s="207"/>
      <c r="F149" s="207"/>
      <c r="G149" s="65"/>
    </row>
    <row r="150" spans="1:7" ht="18">
      <c r="A150" s="253"/>
      <c r="B150" s="66"/>
      <c r="C150" s="66"/>
      <c r="D150" s="207"/>
      <c r="E150" s="207"/>
      <c r="F150" s="207"/>
      <c r="G150" s="65"/>
    </row>
    <row r="151" spans="1:7" ht="18">
      <c r="A151" s="253"/>
      <c r="B151" s="66"/>
      <c r="C151" s="66"/>
      <c r="D151" s="207"/>
      <c r="E151" s="207"/>
      <c r="F151" s="207"/>
      <c r="G151" s="65"/>
    </row>
    <row r="152" spans="1:7" ht="18">
      <c r="A152" s="253"/>
      <c r="B152" s="66"/>
      <c r="C152" s="66"/>
      <c r="D152" s="207"/>
      <c r="E152" s="207"/>
      <c r="F152" s="207"/>
      <c r="G152" s="65"/>
    </row>
    <row r="153" spans="1:7" ht="18">
      <c r="A153" s="253"/>
      <c r="B153" s="66"/>
      <c r="C153" s="66"/>
      <c r="D153" s="207"/>
      <c r="E153" s="207"/>
      <c r="F153" s="207"/>
      <c r="G153" s="65"/>
    </row>
    <row r="154" spans="1:7" ht="18">
      <c r="A154" s="253"/>
      <c r="B154" s="66"/>
      <c r="C154" s="66"/>
      <c r="D154" s="207"/>
      <c r="E154" s="207"/>
      <c r="F154" s="207"/>
      <c r="G154" s="65"/>
    </row>
    <row r="155" spans="1:7" ht="18">
      <c r="A155" s="253"/>
      <c r="B155" s="66"/>
      <c r="C155" s="66"/>
      <c r="D155" s="207"/>
      <c r="E155" s="207"/>
      <c r="F155" s="207"/>
      <c r="G155" s="65"/>
    </row>
    <row r="156" spans="1:7" ht="18">
      <c r="A156" s="253"/>
      <c r="B156" s="66"/>
      <c r="C156" s="66"/>
      <c r="D156" s="207"/>
      <c r="E156" s="207"/>
      <c r="F156" s="207"/>
      <c r="G156" s="65"/>
    </row>
    <row r="157" spans="1:7" ht="18">
      <c r="A157" s="253"/>
      <c r="B157" s="66"/>
      <c r="C157" s="66"/>
      <c r="D157" s="207"/>
      <c r="E157" s="207"/>
      <c r="F157" s="207"/>
      <c r="G157" s="65"/>
    </row>
    <row r="158" spans="1:7" ht="18">
      <c r="A158" s="253"/>
      <c r="B158" s="66"/>
      <c r="C158" s="66"/>
      <c r="D158" s="207"/>
      <c r="E158" s="207"/>
      <c r="F158" s="207"/>
      <c r="G158" s="65"/>
    </row>
    <row r="159" spans="1:7" ht="18">
      <c r="A159" s="253"/>
      <c r="B159" s="66"/>
      <c r="C159" s="66"/>
      <c r="D159" s="207"/>
      <c r="E159" s="207"/>
      <c r="F159" s="207"/>
      <c r="G159" s="65"/>
    </row>
    <row r="160" spans="1:7" ht="18">
      <c r="A160" s="253"/>
      <c r="B160" s="66"/>
      <c r="C160" s="66"/>
      <c r="D160" s="207"/>
      <c r="E160" s="207"/>
      <c r="F160" s="207"/>
      <c r="G160" s="65"/>
    </row>
    <row r="161" spans="1:7" ht="18">
      <c r="A161" s="253"/>
      <c r="B161" s="66"/>
      <c r="C161" s="66"/>
      <c r="D161" s="207"/>
      <c r="E161" s="207"/>
      <c r="F161" s="207"/>
      <c r="G161" s="65"/>
    </row>
    <row r="162" spans="1:7" ht="18">
      <c r="A162" s="253"/>
      <c r="B162" s="66"/>
      <c r="C162" s="66"/>
      <c r="D162" s="207"/>
      <c r="E162" s="207"/>
      <c r="F162" s="207"/>
      <c r="G162" s="65"/>
    </row>
    <row r="163" spans="1:7" ht="18">
      <c r="A163" s="253"/>
      <c r="B163" s="66"/>
      <c r="C163" s="66"/>
      <c r="D163" s="207"/>
      <c r="E163" s="207"/>
      <c r="F163" s="207"/>
      <c r="G163" s="65"/>
    </row>
    <row r="164" spans="1:7" ht="18">
      <c r="A164" s="253"/>
      <c r="B164" s="66"/>
      <c r="C164" s="66"/>
      <c r="D164" s="207"/>
      <c r="E164" s="207"/>
      <c r="F164" s="207"/>
      <c r="G164" s="65"/>
    </row>
    <row r="165" spans="1:7" ht="18">
      <c r="A165" s="253"/>
      <c r="B165" s="66"/>
      <c r="C165" s="66"/>
      <c r="D165" s="207"/>
      <c r="E165" s="207"/>
      <c r="F165" s="207"/>
      <c r="G165" s="65"/>
    </row>
    <row r="166" spans="1:7" ht="18">
      <c r="A166" s="253"/>
      <c r="B166" s="66"/>
      <c r="C166" s="66"/>
      <c r="D166" s="207"/>
      <c r="E166" s="207"/>
      <c r="F166" s="207"/>
      <c r="G166" s="65"/>
    </row>
    <row r="167" spans="1:7" ht="18">
      <c r="A167" s="253"/>
      <c r="B167" s="66"/>
      <c r="C167" s="66"/>
      <c r="D167" s="207"/>
      <c r="E167" s="207"/>
      <c r="F167" s="207"/>
      <c r="G167" s="65"/>
    </row>
    <row r="168" spans="1:7" ht="18">
      <c r="A168" s="253"/>
      <c r="B168" s="66"/>
      <c r="C168" s="66"/>
      <c r="D168" s="207"/>
      <c r="E168" s="207"/>
      <c r="F168" s="207"/>
      <c r="G168" s="65"/>
    </row>
    <row r="169" spans="1:7" ht="18">
      <c r="A169" s="253"/>
      <c r="B169" s="66"/>
      <c r="C169" s="66"/>
      <c r="D169" s="207"/>
      <c r="E169" s="207"/>
      <c r="F169" s="207"/>
      <c r="G169" s="65"/>
    </row>
    <row r="170" spans="1:7" ht="18">
      <c r="A170" s="253"/>
      <c r="B170" s="66"/>
      <c r="C170" s="66"/>
      <c r="D170" s="207"/>
      <c r="E170" s="207"/>
      <c r="F170" s="207"/>
      <c r="G170" s="65"/>
    </row>
    <row r="171" spans="1:7" ht="18">
      <c r="A171" s="253"/>
      <c r="B171" s="66"/>
      <c r="C171" s="66"/>
      <c r="D171" s="207"/>
      <c r="E171" s="207"/>
      <c r="F171" s="207"/>
      <c r="G171" s="65"/>
    </row>
    <row r="172" spans="1:7" ht="18">
      <c r="A172" s="253"/>
      <c r="B172" s="66"/>
      <c r="C172" s="66"/>
      <c r="D172" s="207"/>
      <c r="E172" s="207"/>
      <c r="F172" s="207"/>
      <c r="G172" s="65"/>
    </row>
    <row r="173" spans="1:7" ht="18">
      <c r="A173" s="253"/>
      <c r="B173" s="66"/>
      <c r="C173" s="66"/>
      <c r="D173" s="207"/>
      <c r="E173" s="207"/>
      <c r="F173" s="207"/>
      <c r="G173" s="65"/>
    </row>
    <row r="174" spans="1:7" ht="18">
      <c r="A174" s="253"/>
      <c r="B174" s="66"/>
      <c r="C174" s="66"/>
      <c r="D174" s="207"/>
      <c r="E174" s="207"/>
      <c r="F174" s="207"/>
      <c r="G174" s="65"/>
    </row>
    <row r="175" spans="1:7" ht="18">
      <c r="A175" s="253"/>
      <c r="B175" s="66"/>
      <c r="C175" s="66"/>
      <c r="D175" s="207"/>
      <c r="E175" s="207"/>
      <c r="F175" s="207"/>
      <c r="G175" s="65"/>
    </row>
    <row r="176" spans="1:7" ht="18">
      <c r="A176" s="253"/>
      <c r="B176" s="66"/>
      <c r="C176" s="66"/>
      <c r="D176" s="207"/>
      <c r="E176" s="207"/>
      <c r="F176" s="207"/>
      <c r="G176" s="65"/>
    </row>
    <row r="177" spans="1:7" ht="18">
      <c r="A177" s="253"/>
      <c r="B177" s="66"/>
      <c r="C177" s="66"/>
      <c r="D177" s="207"/>
      <c r="E177" s="207"/>
      <c r="F177" s="207"/>
      <c r="G177" s="65"/>
    </row>
    <row r="178" spans="1:7" ht="18">
      <c r="A178" s="253"/>
      <c r="B178" s="66"/>
      <c r="C178" s="66"/>
      <c r="D178" s="207"/>
      <c r="E178" s="207"/>
      <c r="F178" s="207"/>
      <c r="G178" s="65"/>
    </row>
    <row r="179" spans="1:7" ht="18">
      <c r="A179" s="253"/>
      <c r="B179" s="66"/>
      <c r="C179" s="66"/>
      <c r="D179" s="207"/>
      <c r="E179" s="207"/>
      <c r="F179" s="207"/>
      <c r="G179" s="65"/>
    </row>
    <row r="180" spans="1:7" ht="18">
      <c r="A180" s="253"/>
      <c r="B180" s="66"/>
      <c r="C180" s="66"/>
      <c r="D180" s="207"/>
      <c r="E180" s="207"/>
      <c r="F180" s="207"/>
      <c r="G180" s="65"/>
    </row>
    <row r="181" spans="1:7" ht="18">
      <c r="A181" s="253"/>
      <c r="B181" s="66"/>
      <c r="C181" s="66"/>
      <c r="D181" s="207"/>
      <c r="E181" s="207"/>
      <c r="F181" s="207"/>
      <c r="G181" s="65"/>
    </row>
    <row r="182" spans="1:7" ht="18">
      <c r="A182" s="253"/>
      <c r="B182" s="66"/>
      <c r="C182" s="66"/>
      <c r="D182" s="207"/>
      <c r="E182" s="207"/>
      <c r="F182" s="207"/>
      <c r="G182" s="65"/>
    </row>
    <row r="183" spans="1:7" ht="18">
      <c r="A183" s="253"/>
      <c r="B183" s="66"/>
      <c r="C183" s="66"/>
      <c r="D183" s="207"/>
      <c r="E183" s="207"/>
      <c r="F183" s="207"/>
      <c r="G183" s="65"/>
    </row>
    <row r="184" spans="1:7" ht="18">
      <c r="A184" s="253"/>
      <c r="B184" s="66"/>
      <c r="C184" s="66"/>
      <c r="D184" s="207"/>
      <c r="E184" s="207"/>
      <c r="F184" s="207"/>
      <c r="G184" s="65"/>
    </row>
    <row r="185" spans="1:7" ht="18">
      <c r="A185" s="253"/>
      <c r="B185" s="66"/>
      <c r="C185" s="66"/>
      <c r="D185" s="207"/>
      <c r="E185" s="207"/>
      <c r="F185" s="207"/>
      <c r="G185" s="65"/>
    </row>
    <row r="186" spans="1:7" ht="18">
      <c r="A186" s="253"/>
      <c r="B186" s="66"/>
      <c r="C186" s="66"/>
      <c r="D186" s="207"/>
      <c r="E186" s="207"/>
      <c r="F186" s="207"/>
      <c r="G186" s="65"/>
    </row>
    <row r="187" spans="1:7" ht="18">
      <c r="A187" s="253"/>
      <c r="B187" s="66"/>
      <c r="C187" s="66"/>
      <c r="D187" s="207"/>
      <c r="E187" s="207"/>
      <c r="F187" s="207"/>
      <c r="G187" s="65"/>
    </row>
    <row r="188" spans="1:7" ht="18">
      <c r="A188" s="253"/>
      <c r="B188" s="66"/>
      <c r="C188" s="66"/>
      <c r="D188" s="207"/>
      <c r="E188" s="207"/>
      <c r="F188" s="207"/>
      <c r="G188" s="65"/>
    </row>
    <row r="189" spans="1:7" ht="18">
      <c r="A189" s="253"/>
      <c r="B189" s="66"/>
      <c r="C189" s="66"/>
      <c r="D189" s="207"/>
      <c r="E189" s="207"/>
      <c r="F189" s="207"/>
      <c r="G189" s="65"/>
    </row>
    <row r="190" spans="1:7" ht="18">
      <c r="A190" s="253"/>
      <c r="B190" s="66"/>
      <c r="C190" s="66"/>
      <c r="D190" s="207"/>
      <c r="E190" s="207"/>
      <c r="F190" s="207"/>
      <c r="G190" s="65"/>
    </row>
    <row r="191" spans="1:7" ht="18">
      <c r="A191" s="253"/>
      <c r="B191" s="66"/>
      <c r="C191" s="66"/>
      <c r="D191" s="207"/>
      <c r="E191" s="207"/>
      <c r="F191" s="207"/>
      <c r="G191" s="65"/>
    </row>
    <row r="192" spans="1:7" ht="18">
      <c r="A192" s="253"/>
      <c r="B192" s="66"/>
      <c r="C192" s="66"/>
      <c r="D192" s="207"/>
      <c r="E192" s="207"/>
      <c r="F192" s="207"/>
      <c r="G192" s="65"/>
    </row>
    <row r="193" spans="1:7" ht="18">
      <c r="A193" s="253"/>
      <c r="B193" s="66"/>
      <c r="C193" s="66"/>
      <c r="D193" s="207"/>
      <c r="E193" s="207"/>
      <c r="F193" s="207"/>
      <c r="G193" s="65"/>
    </row>
    <row r="194" spans="1:7" ht="18">
      <c r="A194" s="253"/>
      <c r="B194" s="66"/>
      <c r="C194" s="66"/>
      <c r="D194" s="207"/>
      <c r="E194" s="207"/>
      <c r="F194" s="207"/>
      <c r="G194" s="65"/>
    </row>
    <row r="195" spans="1:7" ht="18">
      <c r="A195" s="253"/>
      <c r="B195" s="66"/>
      <c r="C195" s="66"/>
      <c r="D195" s="207"/>
      <c r="E195" s="207"/>
      <c r="F195" s="207"/>
      <c r="G195" s="65"/>
    </row>
    <row r="196" spans="1:7" ht="18">
      <c r="A196" s="253"/>
      <c r="B196" s="66"/>
      <c r="C196" s="66"/>
      <c r="D196" s="207"/>
      <c r="E196" s="207"/>
      <c r="F196" s="207"/>
      <c r="G196" s="65"/>
    </row>
    <row r="197" spans="1:7" ht="18">
      <c r="A197" s="253"/>
      <c r="B197" s="66"/>
      <c r="C197" s="66"/>
      <c r="D197" s="207"/>
      <c r="E197" s="207"/>
      <c r="F197" s="207"/>
      <c r="G197" s="65"/>
    </row>
    <row r="198" spans="1:7" ht="18">
      <c r="A198" s="253"/>
      <c r="B198" s="66"/>
      <c r="C198" s="66"/>
      <c r="D198" s="207"/>
      <c r="E198" s="207"/>
      <c r="F198" s="207"/>
      <c r="G198" s="65"/>
    </row>
    <row r="199" spans="1:7" ht="18">
      <c r="A199" s="253"/>
      <c r="B199" s="66"/>
      <c r="C199" s="66"/>
      <c r="D199" s="207"/>
      <c r="E199" s="207"/>
      <c r="F199" s="207"/>
      <c r="G199" s="65"/>
    </row>
    <row r="200" spans="1:7" ht="18">
      <c r="A200" s="253"/>
      <c r="B200" s="66"/>
      <c r="C200" s="66"/>
      <c r="D200" s="207"/>
      <c r="E200" s="207"/>
      <c r="F200" s="207"/>
      <c r="G200" s="65"/>
    </row>
    <row r="201" spans="1:7" ht="18">
      <c r="A201" s="253"/>
      <c r="B201" s="66"/>
      <c r="C201" s="66"/>
      <c r="D201" s="207"/>
      <c r="E201" s="207"/>
      <c r="F201" s="207"/>
      <c r="G201" s="65"/>
    </row>
    <row r="202" spans="1:7" ht="18">
      <c r="A202" s="253"/>
      <c r="B202" s="66"/>
      <c r="C202" s="66"/>
      <c r="D202" s="207"/>
      <c r="E202" s="207"/>
      <c r="F202" s="207"/>
      <c r="G202" s="65"/>
    </row>
    <row r="203" spans="1:7" ht="18">
      <c r="A203" s="253"/>
      <c r="B203" s="66"/>
      <c r="C203" s="66"/>
      <c r="D203" s="207"/>
      <c r="E203" s="207"/>
      <c r="F203" s="207"/>
      <c r="G203" s="65"/>
    </row>
    <row r="204" spans="1:7" ht="18">
      <c r="A204" s="253"/>
      <c r="B204" s="66"/>
      <c r="C204" s="66"/>
      <c r="D204" s="207"/>
      <c r="E204" s="207"/>
      <c r="F204" s="207"/>
      <c r="G204" s="65"/>
    </row>
    <row r="205" spans="1:7" ht="18">
      <c r="A205" s="253"/>
      <c r="B205" s="66"/>
      <c r="C205" s="66"/>
      <c r="D205" s="207"/>
      <c r="E205" s="207"/>
      <c r="F205" s="207"/>
      <c r="G205" s="65"/>
    </row>
    <row r="206" spans="1:7" ht="18">
      <c r="A206" s="253"/>
      <c r="B206" s="66"/>
      <c r="C206" s="66"/>
      <c r="D206" s="207"/>
      <c r="E206" s="207"/>
      <c r="F206" s="207"/>
      <c r="G206" s="65"/>
    </row>
    <row r="207" spans="1:7" ht="18">
      <c r="A207" s="253"/>
      <c r="B207" s="66"/>
      <c r="C207" s="66"/>
      <c r="D207" s="207"/>
      <c r="E207" s="207"/>
      <c r="F207" s="207"/>
      <c r="G207" s="65"/>
    </row>
    <row r="208" spans="1:7" ht="18">
      <c r="A208" s="253"/>
      <c r="B208" s="66"/>
      <c r="C208" s="66"/>
      <c r="D208" s="207"/>
      <c r="E208" s="207"/>
      <c r="F208" s="207"/>
      <c r="G208" s="65"/>
    </row>
    <row r="209" spans="1:7" ht="18">
      <c r="A209" s="253"/>
      <c r="B209" s="66"/>
      <c r="C209" s="66"/>
      <c r="D209" s="207"/>
      <c r="E209" s="207"/>
      <c r="F209" s="207"/>
      <c r="G209" s="65"/>
    </row>
    <row r="210" spans="1:7" ht="18">
      <c r="A210" s="253"/>
      <c r="B210" s="66"/>
      <c r="C210" s="66"/>
      <c r="D210" s="207"/>
      <c r="E210" s="207"/>
      <c r="F210" s="207"/>
      <c r="G210" s="65"/>
    </row>
    <row r="211" spans="1:7" ht="18">
      <c r="A211" s="253"/>
      <c r="B211" s="66"/>
      <c r="C211" s="66"/>
      <c r="D211" s="207"/>
      <c r="E211" s="207"/>
      <c r="F211" s="207"/>
      <c r="G211" s="65"/>
    </row>
    <row r="212" spans="1:7" ht="18">
      <c r="A212" s="253"/>
      <c r="B212" s="66"/>
      <c r="C212" s="66"/>
      <c r="D212" s="207"/>
      <c r="E212" s="207"/>
      <c r="F212" s="207"/>
      <c r="G212" s="65"/>
    </row>
    <row r="213" spans="1:7" ht="18">
      <c r="A213" s="253"/>
      <c r="B213" s="66"/>
      <c r="C213" s="66"/>
      <c r="D213" s="207"/>
      <c r="E213" s="207"/>
      <c r="F213" s="207"/>
      <c r="G213" s="65"/>
    </row>
    <row r="214" spans="1:7" ht="18">
      <c r="A214" s="253"/>
      <c r="B214" s="66"/>
      <c r="C214" s="66"/>
      <c r="D214" s="207"/>
      <c r="E214" s="207"/>
      <c r="F214" s="207"/>
      <c r="G214" s="65"/>
    </row>
    <row r="215" spans="1:7" ht="18">
      <c r="A215" s="253"/>
      <c r="B215" s="66"/>
      <c r="C215" s="66"/>
      <c r="D215" s="207"/>
      <c r="E215" s="207"/>
      <c r="F215" s="207"/>
      <c r="G215" s="65"/>
    </row>
    <row r="216" spans="1:7" ht="18">
      <c r="A216" s="253"/>
      <c r="B216" s="66"/>
      <c r="C216" s="66"/>
      <c r="D216" s="207"/>
      <c r="E216" s="207"/>
      <c r="F216" s="207"/>
      <c r="G216" s="65"/>
    </row>
    <row r="217" spans="1:7" ht="18">
      <c r="A217" s="253"/>
      <c r="B217" s="66"/>
      <c r="C217" s="66"/>
      <c r="D217" s="207"/>
      <c r="E217" s="207"/>
      <c r="F217" s="207"/>
      <c r="G217" s="65"/>
    </row>
    <row r="218" spans="1:7" ht="18">
      <c r="A218" s="253"/>
      <c r="B218" s="66"/>
      <c r="C218" s="66"/>
      <c r="D218" s="207"/>
      <c r="E218" s="207"/>
      <c r="F218" s="207"/>
      <c r="G218" s="65"/>
    </row>
    <row r="219" spans="1:7" ht="18">
      <c r="A219" s="253"/>
      <c r="B219" s="66"/>
      <c r="C219" s="66"/>
      <c r="D219" s="207"/>
      <c r="E219" s="207"/>
      <c r="F219" s="207"/>
      <c r="G219" s="65"/>
    </row>
    <row r="220" spans="1:7" ht="18">
      <c r="A220" s="253"/>
      <c r="B220" s="66"/>
      <c r="C220" s="66"/>
      <c r="D220" s="207"/>
      <c r="E220" s="207"/>
      <c r="F220" s="207"/>
      <c r="G220" s="65"/>
    </row>
    <row r="221" spans="1:7" ht="18">
      <c r="A221" s="253"/>
      <c r="B221" s="66"/>
      <c r="C221" s="66"/>
      <c r="D221" s="207"/>
      <c r="E221" s="207"/>
      <c r="F221" s="207"/>
      <c r="G221" s="65"/>
    </row>
    <row r="222" spans="1:7" ht="18">
      <c r="A222" s="253"/>
      <c r="B222" s="66"/>
      <c r="C222" s="66"/>
      <c r="D222" s="207"/>
      <c r="E222" s="207"/>
      <c r="F222" s="207"/>
      <c r="G222" s="65"/>
    </row>
    <row r="223" spans="1:7" ht="18">
      <c r="A223" s="253"/>
      <c r="B223" s="66"/>
      <c r="C223" s="66"/>
      <c r="D223" s="207"/>
      <c r="E223" s="207"/>
      <c r="F223" s="207"/>
      <c r="G223" s="65"/>
    </row>
    <row r="224" spans="1:7" ht="18">
      <c r="A224" s="253"/>
      <c r="B224" s="66"/>
      <c r="C224" s="66"/>
      <c r="D224" s="207"/>
      <c r="E224" s="207"/>
      <c r="F224" s="207"/>
      <c r="G224" s="65"/>
    </row>
    <row r="225" spans="1:7" ht="18">
      <c r="A225" s="253"/>
      <c r="B225" s="66"/>
      <c r="C225" s="66"/>
      <c r="D225" s="207"/>
      <c r="E225" s="207"/>
      <c r="F225" s="207"/>
      <c r="G225" s="65"/>
    </row>
    <row r="226" spans="1:7" ht="18">
      <c r="A226" s="253"/>
      <c r="B226" s="66"/>
      <c r="C226" s="66"/>
      <c r="D226" s="207"/>
      <c r="E226" s="207"/>
      <c r="F226" s="207"/>
      <c r="G226" s="65"/>
    </row>
    <row r="227" spans="1:7" ht="18">
      <c r="A227" s="253"/>
      <c r="B227" s="66"/>
      <c r="C227" s="66"/>
      <c r="D227" s="207"/>
      <c r="E227" s="207"/>
      <c r="F227" s="207"/>
      <c r="G227" s="65"/>
    </row>
    <row r="228" spans="1:7" ht="18">
      <c r="A228" s="253"/>
      <c r="B228" s="66"/>
      <c r="C228" s="66"/>
      <c r="D228" s="207"/>
      <c r="E228" s="207"/>
      <c r="F228" s="207"/>
      <c r="G228" s="65"/>
    </row>
    <row r="229" spans="1:7" ht="18">
      <c r="A229" s="253"/>
      <c r="B229" s="66"/>
      <c r="C229" s="66"/>
      <c r="D229" s="207"/>
      <c r="E229" s="207"/>
      <c r="F229" s="207"/>
      <c r="G229" s="65"/>
    </row>
    <row r="230" spans="1:7" ht="18">
      <c r="A230" s="253"/>
      <c r="B230" s="66"/>
      <c r="C230" s="66"/>
      <c r="D230" s="207"/>
      <c r="E230" s="207"/>
      <c r="F230" s="207"/>
      <c r="G230" s="65"/>
    </row>
    <row r="231" spans="1:7" ht="18">
      <c r="A231" s="253"/>
      <c r="B231" s="66"/>
      <c r="C231" s="66"/>
      <c r="D231" s="207"/>
      <c r="E231" s="207"/>
      <c r="F231" s="207"/>
      <c r="G231" s="65"/>
    </row>
    <row r="232" spans="1:7" ht="18">
      <c r="A232" s="253"/>
      <c r="B232" s="66"/>
      <c r="C232" s="66"/>
      <c r="D232" s="207"/>
      <c r="E232" s="207"/>
      <c r="F232" s="207"/>
      <c r="G232" s="65"/>
    </row>
    <row r="233" spans="1:7" ht="18">
      <c r="A233" s="253"/>
      <c r="B233" s="66"/>
      <c r="C233" s="66"/>
      <c r="D233" s="207"/>
      <c r="E233" s="207"/>
      <c r="F233" s="207"/>
      <c r="G233" s="65"/>
    </row>
    <row r="234" spans="1:7" ht="18">
      <c r="A234" s="253"/>
      <c r="B234" s="66"/>
      <c r="C234" s="66"/>
      <c r="D234" s="207"/>
      <c r="E234" s="207"/>
      <c r="F234" s="207"/>
      <c r="G234" s="65"/>
    </row>
    <row r="235" spans="1:7" ht="18">
      <c r="A235" s="253"/>
      <c r="B235" s="66"/>
      <c r="C235" s="66"/>
      <c r="D235" s="207"/>
      <c r="E235" s="207"/>
      <c r="F235" s="207"/>
      <c r="G235" s="65"/>
    </row>
    <row r="236" spans="1:7" ht="18">
      <c r="A236" s="253"/>
      <c r="B236" s="66"/>
      <c r="C236" s="66"/>
      <c r="D236" s="207"/>
      <c r="E236" s="207"/>
      <c r="F236" s="207"/>
      <c r="G236" s="65"/>
    </row>
    <row r="237" spans="1:7" ht="18">
      <c r="A237" s="253"/>
      <c r="B237" s="66"/>
      <c r="C237" s="66"/>
      <c r="D237" s="207"/>
      <c r="E237" s="207"/>
      <c r="F237" s="207"/>
      <c r="G237" s="65"/>
    </row>
    <row r="238" spans="1:7" ht="18">
      <c r="A238" s="253"/>
      <c r="B238" s="66"/>
      <c r="C238" s="66"/>
      <c r="D238" s="207"/>
      <c r="E238" s="207"/>
      <c r="F238" s="207"/>
      <c r="G238" s="65"/>
    </row>
    <row r="239" spans="1:7" ht="18">
      <c r="A239" s="253"/>
      <c r="B239" s="66"/>
      <c r="C239" s="66"/>
      <c r="D239" s="207"/>
      <c r="E239" s="207"/>
      <c r="F239" s="207"/>
      <c r="G239" s="65"/>
    </row>
    <row r="240" spans="1:7" ht="18">
      <c r="A240" s="253"/>
      <c r="B240" s="66"/>
      <c r="C240" s="66"/>
      <c r="D240" s="207"/>
      <c r="E240" s="207"/>
      <c r="F240" s="207"/>
      <c r="G240" s="65"/>
    </row>
    <row r="241" spans="1:7" ht="18">
      <c r="A241" s="253"/>
      <c r="B241" s="66"/>
      <c r="C241" s="66"/>
      <c r="D241" s="207"/>
      <c r="E241" s="207"/>
      <c r="F241" s="207"/>
      <c r="G241" s="65"/>
    </row>
    <row r="242" spans="1:7" ht="18">
      <c r="A242" s="253"/>
      <c r="B242" s="66"/>
      <c r="C242" s="66"/>
      <c r="D242" s="207"/>
      <c r="E242" s="207"/>
      <c r="F242" s="207"/>
      <c r="G242" s="65"/>
    </row>
    <row r="243" spans="1:7" ht="18">
      <c r="A243" s="253"/>
      <c r="B243" s="66"/>
      <c r="C243" s="66"/>
      <c r="D243" s="207"/>
      <c r="E243" s="207"/>
      <c r="F243" s="207"/>
      <c r="G243" s="65"/>
    </row>
    <row r="244" spans="1:7" ht="18">
      <c r="A244" s="253"/>
      <c r="B244" s="66"/>
      <c r="C244" s="66"/>
      <c r="D244" s="207"/>
      <c r="E244" s="207"/>
      <c r="F244" s="207"/>
      <c r="G244" s="65"/>
    </row>
    <row r="245" spans="1:7" ht="18">
      <c r="A245" s="253"/>
      <c r="B245" s="66"/>
      <c r="C245" s="66"/>
      <c r="D245" s="207"/>
      <c r="E245" s="207"/>
      <c r="F245" s="207"/>
      <c r="G245" s="65"/>
    </row>
    <row r="246" spans="1:7" ht="18">
      <c r="A246" s="253"/>
      <c r="B246" s="66"/>
      <c r="C246" s="66"/>
      <c r="D246" s="207"/>
      <c r="E246" s="207"/>
      <c r="F246" s="207"/>
      <c r="G246" s="65"/>
    </row>
    <row r="247" spans="1:7" ht="18">
      <c r="A247" s="253"/>
      <c r="B247" s="66"/>
      <c r="C247" s="66"/>
      <c r="D247" s="207"/>
      <c r="E247" s="207"/>
      <c r="F247" s="207"/>
      <c r="G247" s="65"/>
    </row>
    <row r="248" spans="1:7" ht="18">
      <c r="A248" s="253"/>
      <c r="B248" s="66"/>
      <c r="C248" s="66"/>
      <c r="D248" s="207"/>
      <c r="E248" s="207"/>
      <c r="F248" s="207"/>
      <c r="G248" s="65"/>
    </row>
    <row r="249" spans="1:7" ht="18">
      <c r="A249" s="253"/>
      <c r="B249" s="66"/>
      <c r="C249" s="66"/>
      <c r="D249" s="207"/>
      <c r="E249" s="207"/>
      <c r="F249" s="207"/>
      <c r="G249" s="65"/>
    </row>
    <row r="250" spans="1:7" ht="18">
      <c r="A250" s="253"/>
      <c r="B250" s="66"/>
      <c r="C250" s="66"/>
      <c r="D250" s="207"/>
      <c r="E250" s="207"/>
      <c r="F250" s="207"/>
      <c r="G250" s="65"/>
    </row>
    <row r="251" spans="1:7" ht="18">
      <c r="A251" s="253"/>
      <c r="B251" s="66"/>
      <c r="C251" s="66"/>
      <c r="D251" s="207"/>
      <c r="E251" s="207"/>
      <c r="F251" s="207"/>
      <c r="G251" s="65"/>
    </row>
    <row r="252" spans="1:7" ht="18">
      <c r="A252" s="253"/>
      <c r="B252" s="66"/>
      <c r="C252" s="66"/>
      <c r="D252" s="207"/>
      <c r="E252" s="207"/>
      <c r="F252" s="207"/>
      <c r="G252" s="65"/>
    </row>
    <row r="253" spans="1:7" ht="18">
      <c r="A253" s="253"/>
      <c r="B253" s="66"/>
      <c r="C253" s="66"/>
      <c r="D253" s="207"/>
      <c r="E253" s="207"/>
      <c r="F253" s="207"/>
      <c r="G253" s="65"/>
    </row>
    <row r="254" spans="1:7" ht="18">
      <c r="A254" s="253"/>
      <c r="B254" s="66"/>
      <c r="C254" s="66"/>
      <c r="D254" s="207"/>
      <c r="E254" s="207"/>
      <c r="F254" s="207"/>
      <c r="G254" s="65"/>
    </row>
    <row r="255" spans="1:7" ht="18">
      <c r="A255" s="253"/>
      <c r="B255" s="66"/>
      <c r="C255" s="66"/>
      <c r="D255" s="207"/>
      <c r="E255" s="207"/>
      <c r="F255" s="207"/>
      <c r="G255" s="65"/>
    </row>
    <row r="256" spans="1:7" ht="18">
      <c r="A256" s="253"/>
      <c r="B256" s="66"/>
      <c r="C256" s="66"/>
      <c r="D256" s="207"/>
      <c r="E256" s="207"/>
      <c r="F256" s="207"/>
      <c r="G256" s="65"/>
    </row>
    <row r="257" spans="1:7" ht="18">
      <c r="A257" s="253"/>
      <c r="B257" s="66"/>
      <c r="C257" s="66"/>
      <c r="D257" s="207"/>
      <c r="E257" s="207"/>
      <c r="F257" s="207"/>
      <c r="G257" s="65"/>
    </row>
    <row r="258" spans="1:7" ht="18">
      <c r="A258" s="253"/>
      <c r="B258" s="66"/>
      <c r="C258" s="66"/>
      <c r="D258" s="207"/>
      <c r="E258" s="207"/>
      <c r="F258" s="207"/>
      <c r="G258" s="65"/>
    </row>
    <row r="259" spans="1:7" ht="18">
      <c r="A259" s="253"/>
      <c r="B259" s="66"/>
      <c r="C259" s="66"/>
      <c r="D259" s="207"/>
      <c r="E259" s="207"/>
      <c r="F259" s="207"/>
      <c r="G259" s="65"/>
    </row>
    <row r="260" spans="1:7" ht="18">
      <c r="A260" s="253"/>
      <c r="B260" s="66"/>
      <c r="C260" s="66"/>
      <c r="D260" s="207"/>
      <c r="E260" s="207"/>
      <c r="F260" s="207"/>
      <c r="G260" s="65"/>
    </row>
    <row r="261" spans="1:7" ht="18">
      <c r="A261" s="253"/>
      <c r="B261" s="66"/>
      <c r="C261" s="66"/>
      <c r="D261" s="207"/>
      <c r="E261" s="207"/>
      <c r="F261" s="207"/>
      <c r="G261" s="65"/>
    </row>
    <row r="262" spans="1:7" ht="18">
      <c r="A262" s="253"/>
      <c r="B262" s="66"/>
      <c r="C262" s="66"/>
      <c r="D262" s="207"/>
      <c r="E262" s="207"/>
      <c r="F262" s="207"/>
      <c r="G262" s="65"/>
    </row>
    <row r="263" spans="1:7" ht="18">
      <c r="A263" s="253"/>
      <c r="B263" s="66"/>
      <c r="C263" s="66"/>
      <c r="D263" s="207"/>
      <c r="E263" s="207"/>
      <c r="F263" s="207"/>
      <c r="G263" s="65"/>
    </row>
    <row r="264" spans="1:7" ht="18">
      <c r="A264" s="253"/>
      <c r="B264" s="66"/>
      <c r="C264" s="66"/>
      <c r="D264" s="207"/>
      <c r="E264" s="207"/>
      <c r="F264" s="207"/>
      <c r="G264" s="65"/>
    </row>
    <row r="265" spans="1:7" ht="18">
      <c r="A265" s="253"/>
      <c r="B265" s="66"/>
      <c r="C265" s="66"/>
      <c r="D265" s="207"/>
      <c r="E265" s="207"/>
      <c r="F265" s="207"/>
      <c r="G265" s="65"/>
    </row>
    <row r="266" spans="1:7" ht="18">
      <c r="A266" s="253"/>
      <c r="B266" s="66"/>
      <c r="C266" s="66"/>
      <c r="D266" s="207"/>
      <c r="E266" s="207"/>
      <c r="F266" s="207"/>
      <c r="G266" s="65"/>
    </row>
    <row r="267" spans="1:7" ht="18">
      <c r="A267" s="253"/>
      <c r="B267" s="66"/>
      <c r="C267" s="66"/>
      <c r="D267" s="207"/>
      <c r="E267" s="207"/>
      <c r="F267" s="207"/>
      <c r="G267" s="65"/>
    </row>
    <row r="268" spans="1:7" ht="18">
      <c r="A268" s="253"/>
      <c r="B268" s="66"/>
      <c r="C268" s="66"/>
      <c r="D268" s="207"/>
      <c r="E268" s="207"/>
      <c r="F268" s="207"/>
      <c r="G268" s="65"/>
    </row>
    <row r="269" spans="1:7" ht="18">
      <c r="A269" s="253"/>
      <c r="B269" s="66"/>
      <c r="C269" s="66"/>
      <c r="D269" s="207"/>
      <c r="E269" s="207"/>
      <c r="F269" s="207"/>
      <c r="G269" s="65"/>
    </row>
    <row r="270" spans="1:7" ht="18">
      <c r="A270" s="253"/>
      <c r="B270" s="66"/>
      <c r="C270" s="66"/>
      <c r="D270" s="207"/>
      <c r="E270" s="207"/>
      <c r="F270" s="207"/>
      <c r="G270" s="65"/>
    </row>
    <row r="271" spans="1:7" ht="18">
      <c r="A271" s="253"/>
      <c r="B271" s="66"/>
      <c r="C271" s="66"/>
      <c r="D271" s="207"/>
      <c r="E271" s="207"/>
      <c r="F271" s="207"/>
      <c r="G271" s="65"/>
    </row>
    <row r="272" spans="1:7" ht="18">
      <c r="A272" s="253"/>
      <c r="B272" s="66"/>
      <c r="C272" s="66"/>
      <c r="D272" s="207"/>
      <c r="E272" s="207"/>
      <c r="F272" s="207"/>
      <c r="G272" s="65"/>
    </row>
    <row r="273" spans="1:7" ht="18">
      <c r="A273" s="253"/>
      <c r="B273" s="66"/>
      <c r="C273" s="66"/>
      <c r="D273" s="207"/>
      <c r="E273" s="207"/>
      <c r="F273" s="207"/>
      <c r="G273" s="65"/>
    </row>
    <row r="274" spans="1:7" ht="18">
      <c r="A274" s="253"/>
      <c r="B274" s="66"/>
      <c r="C274" s="66"/>
      <c r="D274" s="207"/>
      <c r="E274" s="207"/>
      <c r="F274" s="207"/>
      <c r="G274" s="65"/>
    </row>
    <row r="275" spans="1:7" ht="18">
      <c r="A275" s="253"/>
      <c r="B275" s="66"/>
      <c r="C275" s="66"/>
      <c r="D275" s="207"/>
      <c r="E275" s="207"/>
      <c r="F275" s="207"/>
      <c r="G275" s="65"/>
    </row>
    <row r="276" spans="1:7" ht="18">
      <c r="A276" s="253"/>
      <c r="B276" s="66"/>
      <c r="C276" s="66"/>
      <c r="D276" s="207"/>
      <c r="E276" s="207"/>
      <c r="F276" s="207"/>
      <c r="G276" s="65"/>
    </row>
    <row r="277" spans="1:7" ht="18">
      <c r="A277" s="253"/>
      <c r="B277" s="66"/>
      <c r="C277" s="66"/>
      <c r="D277" s="207"/>
      <c r="E277" s="207"/>
      <c r="F277" s="207"/>
      <c r="G277" s="65"/>
    </row>
    <row r="278" spans="1:7" ht="18">
      <c r="A278" s="253"/>
      <c r="B278" s="66"/>
      <c r="C278" s="66"/>
      <c r="D278" s="207"/>
      <c r="E278" s="207"/>
      <c r="F278" s="207"/>
      <c r="G278" s="65"/>
    </row>
    <row r="279" spans="1:7" ht="18">
      <c r="A279" s="253"/>
      <c r="B279" s="66"/>
      <c r="C279" s="66"/>
      <c r="D279" s="207"/>
      <c r="E279" s="207"/>
      <c r="F279" s="207"/>
      <c r="G279" s="65"/>
    </row>
    <row r="280" spans="1:7" ht="18">
      <c r="A280" s="253"/>
      <c r="B280" s="66"/>
      <c r="C280" s="66"/>
      <c r="D280" s="207"/>
      <c r="E280" s="207"/>
      <c r="F280" s="207"/>
      <c r="G280" s="65"/>
    </row>
    <row r="281" spans="1:7" ht="18">
      <c r="A281" s="253"/>
      <c r="B281" s="66"/>
      <c r="C281" s="66"/>
      <c r="D281" s="207"/>
      <c r="E281" s="207"/>
      <c r="F281" s="207"/>
      <c r="G281" s="65"/>
    </row>
    <row r="282" spans="1:7" ht="18">
      <c r="A282" s="253"/>
      <c r="B282" s="66"/>
      <c r="C282" s="66"/>
      <c r="D282" s="207"/>
      <c r="E282" s="207"/>
      <c r="F282" s="207"/>
      <c r="G282" s="65"/>
    </row>
    <row r="283" spans="1:7" ht="18">
      <c r="A283" s="253"/>
      <c r="B283" s="66"/>
      <c r="C283" s="66"/>
      <c r="D283" s="207"/>
      <c r="E283" s="207"/>
      <c r="F283" s="207"/>
      <c r="G283" s="65"/>
    </row>
    <row r="284" spans="1:7" ht="18">
      <c r="A284" s="253"/>
      <c r="B284" s="66"/>
      <c r="C284" s="66"/>
      <c r="D284" s="207"/>
      <c r="E284" s="207"/>
      <c r="F284" s="207"/>
      <c r="G284" s="65"/>
    </row>
    <row r="285" spans="1:7" ht="18">
      <c r="A285" s="253"/>
      <c r="B285" s="66"/>
      <c r="C285" s="66"/>
      <c r="D285" s="207"/>
      <c r="E285" s="207"/>
      <c r="F285" s="207"/>
      <c r="G285" s="65"/>
    </row>
    <row r="286" spans="1:7" ht="18">
      <c r="A286" s="253"/>
      <c r="B286" s="66"/>
      <c r="C286" s="66"/>
      <c r="D286" s="207"/>
      <c r="E286" s="207"/>
      <c r="F286" s="207"/>
      <c r="G286" s="65"/>
    </row>
    <row r="287" spans="1:7" ht="18">
      <c r="A287" s="253"/>
      <c r="B287" s="66"/>
      <c r="C287" s="66"/>
      <c r="D287" s="207"/>
      <c r="E287" s="207"/>
      <c r="F287" s="207"/>
      <c r="G287" s="65"/>
    </row>
    <row r="288" spans="1:7" ht="18">
      <c r="A288" s="253"/>
      <c r="B288" s="66"/>
      <c r="C288" s="66"/>
      <c r="D288" s="207"/>
      <c r="E288" s="207"/>
      <c r="F288" s="207"/>
      <c r="G288" s="65"/>
    </row>
    <row r="289" spans="1:7" ht="18">
      <c r="A289" s="253"/>
      <c r="B289" s="66"/>
      <c r="C289" s="66"/>
      <c r="D289" s="207"/>
      <c r="E289" s="207"/>
      <c r="F289" s="207"/>
      <c r="G289" s="65"/>
    </row>
    <row r="290" spans="1:7" ht="18">
      <c r="A290" s="253"/>
      <c r="B290" s="66"/>
      <c r="C290" s="66"/>
      <c r="D290" s="207"/>
      <c r="E290" s="207"/>
      <c r="F290" s="207"/>
      <c r="G290" s="65"/>
    </row>
    <row r="291" spans="1:7" ht="18">
      <c r="A291" s="253"/>
      <c r="B291" s="66"/>
      <c r="C291" s="66"/>
      <c r="D291" s="207"/>
      <c r="E291" s="207"/>
      <c r="F291" s="207"/>
      <c r="G291" s="65"/>
    </row>
    <row r="292" spans="1:7" ht="18">
      <c r="A292" s="253"/>
      <c r="B292" s="66"/>
      <c r="C292" s="66"/>
      <c r="D292" s="207"/>
      <c r="E292" s="207"/>
      <c r="F292" s="207"/>
      <c r="G292" s="65"/>
    </row>
    <row r="293" spans="1:7" ht="18">
      <c r="A293" s="253"/>
      <c r="B293" s="66"/>
      <c r="C293" s="66"/>
      <c r="D293" s="207"/>
      <c r="E293" s="207"/>
      <c r="F293" s="207"/>
      <c r="G293" s="65"/>
    </row>
    <row r="294" spans="1:7" ht="18">
      <c r="A294" s="253"/>
      <c r="B294" s="66"/>
      <c r="C294" s="66"/>
      <c r="D294" s="207"/>
      <c r="E294" s="207"/>
      <c r="F294" s="207"/>
      <c r="G294" s="65"/>
    </row>
    <row r="295" spans="1:7" ht="18">
      <c r="A295" s="253"/>
      <c r="B295" s="66"/>
      <c r="C295" s="66"/>
      <c r="D295" s="207"/>
      <c r="E295" s="207"/>
      <c r="F295" s="207"/>
      <c r="G295" s="65"/>
    </row>
    <row r="296" spans="1:7" ht="18">
      <c r="A296" s="253"/>
      <c r="B296" s="66"/>
      <c r="C296" s="66"/>
      <c r="D296" s="207"/>
      <c r="E296" s="207"/>
      <c r="F296" s="207"/>
      <c r="G296" s="65"/>
    </row>
    <row r="297" spans="1:7" ht="18">
      <c r="A297" s="253"/>
      <c r="B297" s="66"/>
      <c r="C297" s="66"/>
      <c r="D297" s="207"/>
      <c r="E297" s="207"/>
      <c r="F297" s="207"/>
      <c r="G297" s="65"/>
    </row>
    <row r="298" spans="1:7" ht="18">
      <c r="A298" s="253"/>
      <c r="B298" s="66"/>
      <c r="C298" s="66"/>
      <c r="D298" s="207"/>
      <c r="E298" s="207"/>
      <c r="F298" s="207"/>
      <c r="G298" s="65"/>
    </row>
    <row r="299" spans="1:7" ht="18">
      <c r="A299" s="253"/>
      <c r="B299" s="66"/>
      <c r="C299" s="66"/>
      <c r="D299" s="207"/>
      <c r="E299" s="207"/>
      <c r="F299" s="207"/>
      <c r="G299" s="65"/>
    </row>
    <row r="300" spans="1:7" ht="18">
      <c r="A300" s="253"/>
      <c r="B300" s="66"/>
      <c r="C300" s="66"/>
      <c r="D300" s="207"/>
      <c r="E300" s="207"/>
      <c r="F300" s="207"/>
      <c r="G300" s="65"/>
    </row>
    <row r="301" spans="1:7" ht="18">
      <c r="A301" s="253"/>
      <c r="B301" s="66"/>
      <c r="C301" s="66"/>
      <c r="D301" s="207"/>
      <c r="E301" s="207"/>
      <c r="F301" s="207"/>
      <c r="G301" s="65"/>
    </row>
    <row r="302" spans="1:7" ht="18">
      <c r="A302" s="253"/>
      <c r="B302" s="66"/>
      <c r="C302" s="66"/>
      <c r="D302" s="207"/>
      <c r="E302" s="207"/>
      <c r="F302" s="207"/>
      <c r="G302" s="65"/>
    </row>
    <row r="303" spans="1:7" ht="18">
      <c r="A303" s="253"/>
      <c r="B303" s="66"/>
      <c r="C303" s="66"/>
      <c r="D303" s="207"/>
      <c r="E303" s="207"/>
      <c r="F303" s="207"/>
      <c r="G303" s="65"/>
    </row>
    <row r="304" spans="1:7" ht="18">
      <c r="A304" s="253"/>
      <c r="B304" s="66"/>
      <c r="C304" s="66"/>
      <c r="D304" s="207"/>
      <c r="E304" s="207"/>
      <c r="F304" s="207"/>
      <c r="G304" s="65"/>
    </row>
    <row r="305" spans="1:7" ht="18">
      <c r="A305" s="253"/>
      <c r="B305" s="66"/>
      <c r="C305" s="66"/>
      <c r="D305" s="207"/>
      <c r="E305" s="207"/>
      <c r="F305" s="207"/>
      <c r="G305" s="65"/>
    </row>
    <row r="306" spans="1:7" ht="18">
      <c r="A306" s="253"/>
      <c r="B306" s="66"/>
      <c r="C306" s="66"/>
      <c r="D306" s="207"/>
      <c r="E306" s="207"/>
      <c r="F306" s="207"/>
      <c r="G306" s="65"/>
    </row>
    <row r="307" spans="1:7" ht="18">
      <c r="A307" s="253"/>
      <c r="B307" s="66"/>
      <c r="C307" s="66"/>
      <c r="D307" s="207"/>
      <c r="E307" s="207"/>
      <c r="F307" s="207"/>
      <c r="G307" s="65"/>
    </row>
    <row r="308" spans="1:7" ht="18">
      <c r="A308" s="253"/>
      <c r="B308" s="66"/>
      <c r="C308" s="66"/>
      <c r="D308" s="207"/>
      <c r="E308" s="207"/>
      <c r="F308" s="207"/>
      <c r="G308" s="65"/>
    </row>
    <row r="309" spans="1:7" ht="18">
      <c r="A309" s="253"/>
      <c r="B309" s="66"/>
      <c r="C309" s="66"/>
      <c r="D309" s="207"/>
      <c r="E309" s="207"/>
      <c r="F309" s="207"/>
      <c r="G309" s="65"/>
    </row>
    <row r="310" spans="1:7" ht="18">
      <c r="A310" s="253"/>
      <c r="B310" s="66"/>
      <c r="C310" s="66"/>
      <c r="D310" s="207"/>
      <c r="E310" s="207"/>
      <c r="F310" s="207"/>
      <c r="G310" s="65"/>
    </row>
    <row r="311" spans="1:7" ht="18">
      <c r="A311" s="253"/>
      <c r="B311" s="66"/>
      <c r="C311" s="66"/>
      <c r="D311" s="207"/>
      <c r="E311" s="207"/>
      <c r="F311" s="207"/>
      <c r="G311" s="65"/>
    </row>
    <row r="312" spans="1:7" ht="18">
      <c r="A312" s="253"/>
      <c r="B312" s="66"/>
      <c r="C312" s="66"/>
      <c r="D312" s="207"/>
      <c r="E312" s="207"/>
      <c r="F312" s="207"/>
      <c r="G312" s="65"/>
    </row>
    <row r="313" spans="1:7" ht="18">
      <c r="A313" s="253"/>
      <c r="B313" s="66"/>
      <c r="C313" s="66"/>
      <c r="D313" s="207"/>
      <c r="E313" s="207"/>
      <c r="F313" s="207"/>
      <c r="G313" s="65"/>
    </row>
    <row r="314" spans="1:7" ht="18">
      <c r="A314" s="253"/>
      <c r="B314" s="66"/>
      <c r="C314" s="66"/>
      <c r="D314" s="207"/>
      <c r="E314" s="207"/>
      <c r="F314" s="207"/>
      <c r="G314" s="65"/>
    </row>
    <row r="315" spans="1:7" ht="18">
      <c r="A315" s="253"/>
      <c r="B315" s="66"/>
      <c r="C315" s="66"/>
      <c r="D315" s="207"/>
      <c r="E315" s="207"/>
      <c r="F315" s="207"/>
      <c r="G315" s="65"/>
    </row>
    <row r="316" spans="1:7" ht="18">
      <c r="A316" s="253"/>
      <c r="B316" s="66"/>
      <c r="C316" s="66"/>
      <c r="D316" s="207"/>
      <c r="E316" s="207"/>
      <c r="F316" s="207"/>
      <c r="G316" s="65"/>
    </row>
    <row r="317" spans="1:7" ht="18">
      <c r="A317" s="253"/>
      <c r="B317" s="66"/>
      <c r="C317" s="66"/>
      <c r="D317" s="207"/>
      <c r="E317" s="207"/>
      <c r="F317" s="207"/>
      <c r="G317" s="65"/>
    </row>
    <row r="318" spans="1:7" ht="18">
      <c r="A318" s="253"/>
      <c r="B318" s="66"/>
      <c r="C318" s="66"/>
      <c r="D318" s="207"/>
      <c r="E318" s="207"/>
      <c r="F318" s="207"/>
      <c r="G318" s="65"/>
    </row>
    <row r="319" spans="1:7" ht="18">
      <c r="A319" s="253"/>
      <c r="B319" s="66"/>
      <c r="C319" s="66"/>
      <c r="D319" s="207"/>
      <c r="E319" s="207"/>
      <c r="F319" s="207"/>
      <c r="G319" s="65"/>
    </row>
    <row r="320" spans="1:7" ht="18">
      <c r="A320" s="253"/>
      <c r="B320" s="66"/>
      <c r="C320" s="66"/>
      <c r="D320" s="207"/>
      <c r="E320" s="207"/>
      <c r="F320" s="207"/>
      <c r="G320" s="65"/>
    </row>
    <row r="321" spans="1:7" ht="18">
      <c r="A321" s="253"/>
      <c r="B321" s="66"/>
      <c r="C321" s="66"/>
      <c r="D321" s="207"/>
      <c r="E321" s="207"/>
      <c r="F321" s="207"/>
      <c r="G321" s="65"/>
    </row>
    <row r="322" spans="1:7" ht="18">
      <c r="A322" s="253"/>
      <c r="B322" s="66"/>
      <c r="C322" s="66"/>
      <c r="D322" s="207"/>
      <c r="E322" s="207"/>
      <c r="F322" s="207"/>
      <c r="G322" s="65"/>
    </row>
    <row r="323" spans="1:7" ht="18">
      <c r="A323" s="253"/>
      <c r="B323" s="66"/>
      <c r="C323" s="66"/>
      <c r="D323" s="207"/>
      <c r="E323" s="207"/>
      <c r="F323" s="207"/>
      <c r="G323" s="65"/>
    </row>
    <row r="324" spans="1:7" ht="18">
      <c r="A324" s="253"/>
      <c r="B324" s="66"/>
      <c r="C324" s="66"/>
      <c r="D324" s="207"/>
      <c r="E324" s="207"/>
      <c r="F324" s="207"/>
      <c r="G324" s="65"/>
    </row>
    <row r="325" spans="1:7" ht="18">
      <c r="A325" s="253"/>
      <c r="B325" s="66"/>
      <c r="C325" s="66"/>
      <c r="D325" s="207"/>
      <c r="E325" s="207"/>
      <c r="F325" s="207"/>
      <c r="G325" s="65"/>
    </row>
    <row r="326" spans="1:7" ht="18">
      <c r="A326" s="253"/>
      <c r="B326" s="66"/>
      <c r="C326" s="66"/>
      <c r="D326" s="207"/>
      <c r="E326" s="207"/>
      <c r="F326" s="207"/>
      <c r="G326" s="65"/>
    </row>
    <row r="327" spans="1:7" ht="18">
      <c r="A327" s="253"/>
      <c r="B327" s="66"/>
      <c r="C327" s="66"/>
      <c r="D327" s="207"/>
      <c r="E327" s="207"/>
      <c r="F327" s="207"/>
      <c r="G327" s="65"/>
    </row>
    <row r="328" spans="1:7" ht="18">
      <c r="A328" s="253"/>
      <c r="B328" s="66"/>
      <c r="C328" s="66"/>
      <c r="D328" s="207"/>
      <c r="E328" s="207"/>
      <c r="F328" s="207"/>
      <c r="G328" s="65"/>
    </row>
    <row r="329" spans="1:7" ht="18">
      <c r="A329" s="253"/>
      <c r="B329" s="66"/>
      <c r="C329" s="66"/>
      <c r="D329" s="207"/>
      <c r="E329" s="207"/>
      <c r="F329" s="207"/>
      <c r="G329" s="65"/>
    </row>
    <row r="330" spans="1:7" ht="18">
      <c r="A330" s="253"/>
      <c r="B330" s="66"/>
      <c r="C330" s="66"/>
      <c r="D330" s="207"/>
      <c r="E330" s="207"/>
      <c r="F330" s="207"/>
      <c r="G330" s="65"/>
    </row>
    <row r="331" spans="1:7" ht="18">
      <c r="A331" s="253"/>
      <c r="B331" s="66"/>
      <c r="C331" s="66"/>
      <c r="D331" s="207"/>
      <c r="E331" s="207"/>
      <c r="F331" s="207"/>
      <c r="G331" s="65"/>
    </row>
    <row r="332" spans="1:7" ht="18">
      <c r="A332" s="253"/>
      <c r="B332" s="66"/>
      <c r="C332" s="66"/>
      <c r="D332" s="207"/>
      <c r="E332" s="207"/>
      <c r="F332" s="207"/>
      <c r="G332" s="65"/>
    </row>
    <row r="333" spans="1:7" ht="18">
      <c r="A333" s="253"/>
      <c r="B333" s="66"/>
      <c r="C333" s="66"/>
      <c r="D333" s="207"/>
      <c r="E333" s="207"/>
      <c r="F333" s="207"/>
      <c r="G333" s="65"/>
    </row>
    <row r="334" spans="1:7" ht="18">
      <c r="A334" s="253"/>
      <c r="B334" s="66"/>
      <c r="C334" s="66"/>
      <c r="D334" s="207"/>
      <c r="E334" s="207"/>
      <c r="F334" s="207"/>
      <c r="G334" s="65"/>
    </row>
    <row r="335" spans="1:7" ht="18">
      <c r="A335" s="253"/>
      <c r="B335" s="66"/>
      <c r="C335" s="66"/>
      <c r="D335" s="207"/>
      <c r="E335" s="207"/>
      <c r="F335" s="207"/>
      <c r="G335" s="65"/>
    </row>
    <row r="336" spans="1:7" ht="18">
      <c r="A336" s="253"/>
      <c r="B336" s="66"/>
      <c r="C336" s="66"/>
      <c r="D336" s="207"/>
      <c r="E336" s="207"/>
      <c r="F336" s="207"/>
      <c r="G336" s="65"/>
    </row>
    <row r="337" spans="1:7" ht="18">
      <c r="A337" s="253"/>
      <c r="B337" s="66"/>
      <c r="C337" s="66"/>
      <c r="D337" s="207"/>
      <c r="E337" s="207"/>
      <c r="F337" s="207"/>
      <c r="G337" s="65"/>
    </row>
    <row r="338" spans="1:7" ht="18">
      <c r="A338" s="253"/>
      <c r="B338" s="66"/>
      <c r="C338" s="66"/>
      <c r="D338" s="207"/>
      <c r="E338" s="207"/>
      <c r="F338" s="207"/>
      <c r="G338" s="65"/>
    </row>
    <row r="339" spans="1:7" ht="18">
      <c r="A339" s="253"/>
      <c r="B339" s="66"/>
      <c r="C339" s="66"/>
      <c r="D339" s="207"/>
      <c r="E339" s="207"/>
      <c r="F339" s="207"/>
      <c r="G339" s="65"/>
    </row>
    <row r="340" spans="1:7" ht="18">
      <c r="A340" s="253"/>
      <c r="B340" s="66"/>
      <c r="C340" s="66"/>
      <c r="D340" s="207"/>
      <c r="E340" s="207"/>
      <c r="F340" s="207"/>
      <c r="G340" s="65"/>
    </row>
    <row r="341" spans="1:7" ht="18">
      <c r="A341" s="253"/>
      <c r="B341" s="66"/>
      <c r="C341" s="66"/>
      <c r="D341" s="207"/>
      <c r="E341" s="207"/>
      <c r="F341" s="207"/>
      <c r="G341" s="65"/>
    </row>
    <row r="342" spans="1:7" ht="18">
      <c r="A342" s="253"/>
      <c r="B342" s="66"/>
      <c r="C342" s="66"/>
      <c r="D342" s="207"/>
      <c r="E342" s="207"/>
      <c r="F342" s="207"/>
      <c r="G342" s="65"/>
    </row>
    <row r="343" spans="1:7" ht="18">
      <c r="A343" s="253"/>
      <c r="B343" s="66"/>
      <c r="C343" s="66"/>
      <c r="D343" s="207"/>
      <c r="E343" s="207"/>
      <c r="F343" s="207"/>
      <c r="G343" s="65"/>
    </row>
    <row r="344" spans="1:7" ht="18">
      <c r="A344" s="253"/>
      <c r="B344" s="66"/>
      <c r="C344" s="66"/>
      <c r="D344" s="207"/>
      <c r="E344" s="207"/>
      <c r="F344" s="207"/>
      <c r="G344" s="65"/>
    </row>
    <row r="345" spans="1:7" ht="18">
      <c r="A345" s="253"/>
      <c r="B345" s="66"/>
      <c r="C345" s="66"/>
      <c r="D345" s="207"/>
      <c r="E345" s="207"/>
      <c r="F345" s="207"/>
      <c r="G345" s="65"/>
    </row>
    <row r="346" spans="1:7" ht="18">
      <c r="A346" s="253"/>
      <c r="B346" s="66"/>
      <c r="C346" s="66"/>
      <c r="D346" s="207"/>
      <c r="E346" s="207"/>
      <c r="F346" s="207"/>
      <c r="G346" s="65"/>
    </row>
    <row r="347" spans="1:7" ht="18">
      <c r="A347" s="253"/>
      <c r="B347" s="66"/>
      <c r="C347" s="66"/>
      <c r="D347" s="207"/>
      <c r="E347" s="207"/>
      <c r="F347" s="207"/>
      <c r="G347" s="65"/>
    </row>
    <row r="348" spans="1:7" ht="18">
      <c r="A348" s="253"/>
      <c r="B348" s="66"/>
      <c r="C348" s="66"/>
      <c r="D348" s="207"/>
      <c r="E348" s="207"/>
      <c r="F348" s="207"/>
      <c r="G348" s="65"/>
    </row>
    <row r="349" spans="1:7" ht="18">
      <c r="A349" s="253"/>
      <c r="B349" s="66"/>
      <c r="C349" s="66"/>
      <c r="D349" s="207"/>
      <c r="E349" s="207"/>
      <c r="F349" s="207"/>
      <c r="G349" s="65"/>
    </row>
    <row r="350" spans="1:7" ht="18">
      <c r="A350" s="253"/>
      <c r="B350" s="66"/>
      <c r="C350" s="66"/>
      <c r="D350" s="207"/>
      <c r="E350" s="207"/>
      <c r="F350" s="207"/>
      <c r="G350" s="65"/>
    </row>
    <row r="351" spans="1:7" ht="18">
      <c r="A351" s="253"/>
      <c r="B351" s="66"/>
      <c r="C351" s="66"/>
      <c r="D351" s="207"/>
      <c r="E351" s="207"/>
      <c r="F351" s="207"/>
      <c r="G351" s="65"/>
    </row>
    <row r="352" spans="1:7" ht="18">
      <c r="A352" s="253"/>
      <c r="B352" s="66"/>
      <c r="C352" s="66"/>
      <c r="D352" s="207"/>
      <c r="E352" s="207"/>
      <c r="F352" s="207"/>
      <c r="G352" s="65"/>
    </row>
    <row r="353" spans="1:7" ht="18">
      <c r="A353" s="253"/>
      <c r="B353" s="66"/>
      <c r="C353" s="66"/>
      <c r="D353" s="207"/>
      <c r="E353" s="207"/>
      <c r="F353" s="207"/>
      <c r="G353" s="65"/>
    </row>
    <row r="354" spans="1:7" ht="18">
      <c r="A354" s="253"/>
      <c r="B354" s="66"/>
      <c r="C354" s="66"/>
      <c r="D354" s="207"/>
      <c r="E354" s="207"/>
      <c r="F354" s="207"/>
      <c r="G354" s="65"/>
    </row>
    <row r="355" spans="1:7" ht="18">
      <c r="A355" s="253"/>
      <c r="B355" s="66"/>
      <c r="C355" s="66"/>
      <c r="D355" s="207"/>
      <c r="E355" s="207"/>
      <c r="F355" s="207"/>
      <c r="G355" s="65"/>
    </row>
    <row r="356" spans="1:7" ht="18">
      <c r="A356" s="253"/>
      <c r="B356" s="66"/>
      <c r="C356" s="66"/>
      <c r="D356" s="207"/>
      <c r="E356" s="207"/>
      <c r="F356" s="207"/>
      <c r="G356" s="65"/>
    </row>
    <row r="357" spans="1:7" ht="18">
      <c r="A357" s="253"/>
      <c r="B357" s="66"/>
      <c r="C357" s="66"/>
      <c r="D357" s="207"/>
      <c r="E357" s="207"/>
      <c r="F357" s="207"/>
      <c r="G357" s="65"/>
    </row>
    <row r="358" spans="1:7" ht="18">
      <c r="A358" s="253"/>
      <c r="B358" s="66"/>
      <c r="C358" s="66"/>
      <c r="D358" s="207"/>
      <c r="E358" s="207"/>
      <c r="F358" s="207"/>
      <c r="G358" s="65"/>
    </row>
    <row r="359" spans="1:7" ht="18">
      <c r="A359" s="253"/>
      <c r="B359" s="66"/>
      <c r="C359" s="66"/>
      <c r="D359" s="207"/>
      <c r="E359" s="207"/>
      <c r="F359" s="207"/>
      <c r="G359" s="65"/>
    </row>
    <row r="360" spans="1:7" ht="18">
      <c r="A360" s="253"/>
      <c r="B360" s="66"/>
      <c r="C360" s="66"/>
      <c r="D360" s="207"/>
      <c r="E360" s="207"/>
      <c r="F360" s="207"/>
      <c r="G360" s="65"/>
    </row>
    <row r="361" spans="1:7" ht="18">
      <c r="A361" s="253"/>
      <c r="B361" s="66"/>
      <c r="C361" s="66"/>
      <c r="D361" s="207"/>
      <c r="E361" s="207"/>
      <c r="F361" s="207"/>
      <c r="G361" s="65"/>
    </row>
    <row r="362" spans="1:7" ht="18">
      <c r="A362" s="253"/>
      <c r="B362" s="66"/>
      <c r="C362" s="66"/>
      <c r="D362" s="207"/>
      <c r="E362" s="207"/>
      <c r="F362" s="207"/>
      <c r="G362" s="65"/>
    </row>
    <row r="363" spans="1:7" ht="18">
      <c r="A363" s="253"/>
      <c r="B363" s="66"/>
      <c r="C363" s="66"/>
      <c r="D363" s="207"/>
      <c r="E363" s="207"/>
      <c r="F363" s="207"/>
      <c r="G363" s="65"/>
    </row>
    <row r="364" spans="1:7" ht="18">
      <c r="A364" s="253"/>
      <c r="B364" s="66"/>
      <c r="C364" s="66"/>
      <c r="D364" s="207"/>
      <c r="E364" s="207"/>
      <c r="F364" s="207"/>
      <c r="G364" s="65"/>
    </row>
    <row r="365" spans="1:7" ht="18">
      <c r="A365" s="253"/>
      <c r="B365" s="66"/>
      <c r="C365" s="66"/>
      <c r="D365" s="207"/>
      <c r="E365" s="207"/>
      <c r="F365" s="207"/>
      <c r="G365" s="65"/>
    </row>
    <row r="366" spans="1:7" ht="18">
      <c r="A366" s="253"/>
      <c r="B366" s="66"/>
      <c r="C366" s="66"/>
      <c r="D366" s="207"/>
      <c r="E366" s="207"/>
      <c r="F366" s="207"/>
      <c r="G366" s="65"/>
    </row>
    <row r="367" spans="1:7" ht="18">
      <c r="A367" s="253"/>
      <c r="B367" s="66"/>
      <c r="C367" s="66"/>
      <c r="D367" s="207"/>
      <c r="E367" s="207"/>
      <c r="F367" s="207"/>
      <c r="G367" s="65"/>
    </row>
    <row r="368" spans="1:7" ht="18">
      <c r="A368" s="253"/>
      <c r="B368" s="66"/>
      <c r="C368" s="66"/>
      <c r="D368" s="207"/>
      <c r="E368" s="207"/>
      <c r="F368" s="207"/>
      <c r="G368" s="65"/>
    </row>
    <row r="369" spans="1:7" ht="18">
      <c r="A369" s="253"/>
      <c r="B369" s="66"/>
      <c r="C369" s="66"/>
      <c r="D369" s="207"/>
      <c r="E369" s="207"/>
      <c r="F369" s="207"/>
      <c r="G369" s="65"/>
    </row>
    <row r="370" spans="1:7" ht="18">
      <c r="A370" s="253"/>
      <c r="B370" s="66"/>
      <c r="C370" s="66"/>
      <c r="D370" s="207"/>
      <c r="E370" s="207"/>
      <c r="F370" s="207"/>
      <c r="G370" s="65"/>
    </row>
    <row r="371" spans="1:7" ht="18">
      <c r="A371" s="253"/>
      <c r="B371" s="66"/>
      <c r="C371" s="66"/>
      <c r="D371" s="207"/>
      <c r="E371" s="207"/>
      <c r="F371" s="207"/>
      <c r="G371" s="65"/>
    </row>
    <row r="372" spans="1:7" ht="18">
      <c r="A372" s="253"/>
      <c r="B372" s="66"/>
      <c r="C372" s="66"/>
      <c r="D372" s="207"/>
      <c r="E372" s="207"/>
      <c r="F372" s="207"/>
      <c r="G372" s="65"/>
    </row>
    <row r="373" spans="1:7" ht="18">
      <c r="A373" s="253"/>
      <c r="B373" s="66"/>
      <c r="C373" s="66"/>
      <c r="D373" s="207"/>
      <c r="E373" s="207"/>
      <c r="F373" s="207"/>
      <c r="G373" s="65"/>
    </row>
    <row r="374" spans="1:7" ht="18">
      <c r="A374" s="253"/>
      <c r="B374" s="66"/>
      <c r="C374" s="66"/>
      <c r="D374" s="207"/>
      <c r="E374" s="207"/>
      <c r="F374" s="207"/>
      <c r="G374" s="65"/>
    </row>
    <row r="375" spans="1:7" ht="18">
      <c r="A375" s="253"/>
      <c r="B375" s="66"/>
      <c r="C375" s="66"/>
      <c r="D375" s="207"/>
      <c r="E375" s="207"/>
      <c r="F375" s="207"/>
      <c r="G375" s="65"/>
    </row>
    <row r="376" spans="1:7" ht="18">
      <c r="A376" s="253"/>
      <c r="B376" s="66"/>
      <c r="C376" s="66"/>
      <c r="D376" s="207"/>
      <c r="E376" s="207"/>
      <c r="F376" s="207"/>
      <c r="G376" s="65"/>
    </row>
    <row r="377" spans="1:7" ht="18">
      <c r="A377" s="253"/>
      <c r="B377" s="66"/>
      <c r="C377" s="66"/>
      <c r="D377" s="207"/>
      <c r="E377" s="207"/>
      <c r="F377" s="207"/>
      <c r="G377" s="65"/>
    </row>
    <row r="378" spans="1:7" ht="18">
      <c r="A378" s="253"/>
      <c r="B378" s="66"/>
      <c r="C378" s="66"/>
      <c r="D378" s="207"/>
      <c r="E378" s="207"/>
      <c r="F378" s="207"/>
      <c r="G378" s="65"/>
    </row>
    <row r="379" spans="1:7" ht="18">
      <c r="A379" s="253"/>
      <c r="B379" s="66"/>
      <c r="C379" s="66"/>
      <c r="D379" s="207"/>
      <c r="E379" s="207"/>
      <c r="F379" s="207"/>
      <c r="G379" s="65"/>
    </row>
    <row r="380" spans="1:7" ht="18">
      <c r="A380" s="253"/>
      <c r="B380" s="66"/>
      <c r="C380" s="66"/>
      <c r="D380" s="207"/>
      <c r="E380" s="207"/>
      <c r="F380" s="207"/>
      <c r="G380" s="65"/>
    </row>
    <row r="381" spans="1:7" ht="18">
      <c r="A381" s="253"/>
      <c r="B381" s="66"/>
      <c r="C381" s="66"/>
      <c r="D381" s="207"/>
      <c r="E381" s="207"/>
      <c r="F381" s="207"/>
      <c r="G381" s="65"/>
    </row>
    <row r="382" spans="1:7" ht="18">
      <c r="A382" s="253"/>
      <c r="B382" s="66"/>
      <c r="C382" s="66"/>
      <c r="D382" s="207"/>
      <c r="E382" s="207"/>
      <c r="F382" s="207"/>
      <c r="G382" s="65"/>
    </row>
    <row r="383" spans="1:7" ht="18">
      <c r="A383" s="253"/>
      <c r="B383" s="66"/>
      <c r="C383" s="66"/>
      <c r="D383" s="207"/>
      <c r="E383" s="207"/>
      <c r="F383" s="207"/>
      <c r="G383" s="65"/>
    </row>
    <row r="384" spans="1:7" ht="18">
      <c r="A384" s="253"/>
      <c r="B384" s="66"/>
      <c r="C384" s="66"/>
      <c r="D384" s="207"/>
      <c r="E384" s="207"/>
      <c r="F384" s="207"/>
      <c r="G384" s="65"/>
    </row>
    <row r="385" spans="1:7" ht="18">
      <c r="A385" s="253"/>
      <c r="B385" s="66"/>
      <c r="C385" s="66"/>
      <c r="D385" s="207"/>
      <c r="E385" s="207"/>
      <c r="F385" s="207"/>
      <c r="G385" s="65"/>
    </row>
    <row r="386" spans="1:7" ht="18">
      <c r="A386" s="253"/>
      <c r="B386" s="66"/>
      <c r="C386" s="66"/>
      <c r="D386" s="207"/>
      <c r="E386" s="207"/>
      <c r="F386" s="207"/>
      <c r="G386" s="65"/>
    </row>
    <row r="387" spans="1:7" ht="18">
      <c r="A387" s="253"/>
      <c r="B387" s="66"/>
      <c r="C387" s="66"/>
      <c r="D387" s="207"/>
      <c r="E387" s="207"/>
      <c r="F387" s="207"/>
      <c r="G387" s="65"/>
    </row>
    <row r="388" spans="1:7" ht="18">
      <c r="A388" s="253"/>
      <c r="B388" s="66"/>
      <c r="C388" s="66"/>
      <c r="D388" s="207"/>
      <c r="E388" s="207"/>
      <c r="F388" s="207"/>
      <c r="G388" s="65"/>
    </row>
    <row r="389" spans="1:7" ht="18">
      <c r="A389" s="253"/>
      <c r="B389" s="66"/>
      <c r="C389" s="66"/>
      <c r="D389" s="207"/>
      <c r="E389" s="207"/>
      <c r="F389" s="207"/>
      <c r="G389" s="65"/>
    </row>
    <row r="390" spans="1:7" ht="18">
      <c r="A390" s="253"/>
      <c r="B390" s="66"/>
      <c r="C390" s="66"/>
      <c r="D390" s="207"/>
      <c r="E390" s="207"/>
      <c r="F390" s="207"/>
      <c r="G390" s="65"/>
    </row>
    <row r="391" spans="1:7" ht="18">
      <c r="A391" s="253"/>
      <c r="B391" s="66"/>
      <c r="C391" s="66"/>
      <c r="D391" s="207"/>
      <c r="E391" s="207"/>
      <c r="F391" s="207"/>
      <c r="G391" s="65"/>
    </row>
    <row r="392" spans="1:7" ht="18">
      <c r="A392" s="253"/>
      <c r="B392" s="66"/>
      <c r="C392" s="66"/>
      <c r="D392" s="207"/>
      <c r="E392" s="207"/>
      <c r="F392" s="207"/>
      <c r="G392" s="65"/>
    </row>
    <row r="393" spans="1:7" ht="18">
      <c r="A393" s="253"/>
      <c r="B393" s="66"/>
      <c r="C393" s="66"/>
      <c r="D393" s="207"/>
      <c r="E393" s="207"/>
      <c r="F393" s="207"/>
      <c r="G393" s="65"/>
    </row>
    <row r="394" spans="1:7" ht="18">
      <c r="A394" s="253"/>
      <c r="B394" s="66"/>
      <c r="C394" s="66"/>
      <c r="D394" s="207"/>
      <c r="E394" s="207"/>
      <c r="F394" s="207"/>
      <c r="G394" s="65"/>
    </row>
    <row r="395" spans="1:7" ht="18">
      <c r="A395" s="253"/>
      <c r="B395" s="66"/>
      <c r="C395" s="66"/>
      <c r="D395" s="207"/>
      <c r="E395" s="207"/>
      <c r="F395" s="207"/>
      <c r="G395" s="65"/>
    </row>
    <row r="396" spans="1:7" ht="18">
      <c r="A396" s="253"/>
      <c r="B396" s="66"/>
      <c r="C396" s="66"/>
      <c r="D396" s="207"/>
      <c r="E396" s="207"/>
      <c r="F396" s="207"/>
      <c r="G396" s="65"/>
    </row>
    <row r="397" spans="1:7" ht="18">
      <c r="A397" s="253"/>
      <c r="B397" s="66"/>
      <c r="C397" s="66"/>
      <c r="D397" s="207"/>
      <c r="E397" s="207"/>
      <c r="F397" s="207"/>
      <c r="G397" s="65"/>
    </row>
    <row r="398" spans="1:7" ht="18">
      <c r="A398" s="253"/>
      <c r="B398" s="66"/>
      <c r="C398" s="66"/>
      <c r="D398" s="207"/>
      <c r="E398" s="207"/>
      <c r="F398" s="207"/>
      <c r="G398" s="65"/>
    </row>
    <row r="399" spans="1:7" ht="18">
      <c r="A399" s="253"/>
      <c r="B399" s="66"/>
      <c r="C399" s="66"/>
      <c r="D399" s="207"/>
      <c r="E399" s="207"/>
      <c r="F399" s="207"/>
      <c r="G399" s="65"/>
    </row>
    <row r="400" spans="1:7" ht="18">
      <c r="A400" s="253"/>
      <c r="B400" s="66"/>
      <c r="C400" s="66"/>
      <c r="D400" s="207"/>
      <c r="E400" s="207"/>
      <c r="F400" s="207"/>
      <c r="G400" s="65"/>
    </row>
    <row r="401" spans="1:7" ht="18">
      <c r="A401" s="253"/>
      <c r="B401" s="66"/>
      <c r="C401" s="66"/>
      <c r="D401" s="207"/>
      <c r="E401" s="207"/>
      <c r="F401" s="207"/>
      <c r="G401" s="65"/>
    </row>
    <row r="402" spans="1:7" ht="18">
      <c r="A402" s="253"/>
      <c r="B402" s="66"/>
      <c r="C402" s="66"/>
      <c r="D402" s="207"/>
      <c r="E402" s="207"/>
      <c r="F402" s="207"/>
      <c r="G402" s="65"/>
    </row>
    <row r="403" spans="1:7" ht="18">
      <c r="A403" s="253"/>
      <c r="B403" s="66"/>
      <c r="C403" s="66"/>
      <c r="D403" s="207"/>
      <c r="E403" s="207"/>
      <c r="F403" s="207"/>
      <c r="G403" s="65"/>
    </row>
    <row r="404" spans="1:7" ht="18">
      <c r="A404" s="253"/>
      <c r="B404" s="66"/>
      <c r="C404" s="66"/>
      <c r="D404" s="207"/>
      <c r="E404" s="207"/>
      <c r="F404" s="207"/>
      <c r="G404" s="65"/>
    </row>
    <row r="405" spans="1:7" ht="18">
      <c r="A405" s="253"/>
      <c r="B405" s="66"/>
      <c r="C405" s="66"/>
      <c r="D405" s="207"/>
      <c r="E405" s="207"/>
      <c r="F405" s="207"/>
      <c r="G405" s="65"/>
    </row>
    <row r="406" spans="1:7" ht="18">
      <c r="A406" s="253"/>
      <c r="B406" s="66"/>
      <c r="C406" s="66"/>
      <c r="D406" s="207"/>
      <c r="E406" s="207"/>
      <c r="F406" s="207"/>
      <c r="G406" s="65"/>
    </row>
    <row r="407" spans="1:7" ht="18">
      <c r="A407" s="253"/>
      <c r="B407" s="66"/>
      <c r="C407" s="66"/>
      <c r="D407" s="207"/>
      <c r="E407" s="207"/>
      <c r="F407" s="207"/>
      <c r="G407" s="65"/>
    </row>
    <row r="408" spans="1:7" ht="18">
      <c r="A408" s="253"/>
      <c r="B408" s="66"/>
      <c r="C408" s="66"/>
      <c r="D408" s="207"/>
      <c r="E408" s="207"/>
      <c r="F408" s="207"/>
      <c r="G408" s="65"/>
    </row>
    <row r="409" spans="1:7" ht="18">
      <c r="A409" s="253"/>
      <c r="B409" s="66"/>
      <c r="C409" s="66"/>
      <c r="D409" s="207"/>
      <c r="E409" s="207"/>
      <c r="F409" s="207"/>
      <c r="G409" s="65"/>
    </row>
    <row r="410" spans="1:7" ht="18">
      <c r="A410" s="253"/>
      <c r="B410" s="66"/>
      <c r="C410" s="66"/>
      <c r="D410" s="207"/>
      <c r="E410" s="207"/>
      <c r="F410" s="207"/>
      <c r="G410" s="65"/>
    </row>
    <row r="411" spans="1:7" ht="18">
      <c r="A411" s="253"/>
      <c r="B411" s="66"/>
      <c r="C411" s="66"/>
      <c r="D411" s="207"/>
      <c r="E411" s="207"/>
      <c r="F411" s="207"/>
      <c r="G411" s="65"/>
    </row>
    <row r="412" spans="1:7" ht="18">
      <c r="A412" s="253"/>
      <c r="B412" s="66"/>
      <c r="C412" s="66"/>
      <c r="D412" s="207"/>
      <c r="E412" s="207"/>
      <c r="F412" s="207"/>
      <c r="G412" s="65"/>
    </row>
    <row r="413" spans="1:7" ht="18">
      <c r="A413" s="253"/>
      <c r="B413" s="66"/>
      <c r="C413" s="66"/>
      <c r="D413" s="207"/>
      <c r="E413" s="207"/>
      <c r="F413" s="207"/>
      <c r="G413" s="65"/>
    </row>
    <row r="414" spans="1:7" ht="18">
      <c r="A414" s="253"/>
      <c r="B414" s="66"/>
      <c r="C414" s="66"/>
      <c r="D414" s="207"/>
      <c r="E414" s="207"/>
      <c r="F414" s="207"/>
      <c r="G414" s="65"/>
    </row>
    <row r="415" spans="1:7" ht="18">
      <c r="A415" s="253"/>
      <c r="B415" s="66"/>
      <c r="C415" s="66"/>
      <c r="D415" s="207"/>
      <c r="E415" s="207"/>
      <c r="F415" s="207"/>
      <c r="G415" s="65"/>
    </row>
    <row r="416" spans="1:7" ht="18">
      <c r="A416" s="253"/>
      <c r="B416" s="66"/>
      <c r="C416" s="66"/>
      <c r="D416" s="207"/>
      <c r="E416" s="207"/>
      <c r="F416" s="207"/>
      <c r="G416" s="65"/>
    </row>
    <row r="417" spans="1:7" ht="18">
      <c r="A417" s="253"/>
      <c r="B417" s="66"/>
      <c r="C417" s="66"/>
      <c r="D417" s="207"/>
      <c r="E417" s="207"/>
      <c r="F417" s="207"/>
      <c r="G417" s="65"/>
    </row>
    <row r="418" spans="1:7" ht="18">
      <c r="A418" s="253"/>
      <c r="B418" s="66"/>
      <c r="C418" s="66"/>
      <c r="D418" s="207"/>
      <c r="E418" s="207"/>
      <c r="F418" s="207"/>
      <c r="G418" s="65"/>
    </row>
    <row r="419" spans="1:7" ht="18">
      <c r="A419" s="253"/>
      <c r="B419" s="66"/>
      <c r="C419" s="66"/>
      <c r="D419" s="207"/>
      <c r="E419" s="207"/>
      <c r="F419" s="207"/>
      <c r="G419" s="65"/>
    </row>
    <row r="420" spans="1:7" ht="18">
      <c r="A420" s="253"/>
      <c r="B420" s="66"/>
      <c r="C420" s="66"/>
      <c r="D420" s="207"/>
      <c r="E420" s="207"/>
      <c r="F420" s="207"/>
      <c r="G420" s="65"/>
    </row>
    <row r="421" spans="1:7" ht="18">
      <c r="A421" s="253"/>
      <c r="B421" s="66"/>
      <c r="C421" s="66"/>
      <c r="D421" s="207"/>
      <c r="E421" s="207"/>
      <c r="F421" s="207"/>
      <c r="G421" s="65"/>
    </row>
    <row r="422" spans="1:7" ht="18">
      <c r="A422" s="253"/>
      <c r="B422" s="66"/>
      <c r="C422" s="66"/>
      <c r="D422" s="207"/>
      <c r="E422" s="207"/>
      <c r="F422" s="207"/>
      <c r="G422" s="65"/>
    </row>
    <row r="423" spans="1:7" ht="18">
      <c r="A423" s="253"/>
      <c r="B423" s="66"/>
      <c r="C423" s="66"/>
      <c r="D423" s="207"/>
      <c r="E423" s="207"/>
      <c r="F423" s="207"/>
      <c r="G423" s="65"/>
    </row>
    <row r="424" spans="1:7" ht="18">
      <c r="A424" s="253"/>
      <c r="B424" s="66"/>
      <c r="C424" s="66"/>
      <c r="D424" s="207"/>
      <c r="E424" s="207"/>
      <c r="F424" s="207"/>
      <c r="G424" s="65"/>
    </row>
    <row r="425" spans="1:7" ht="18">
      <c r="A425" s="253"/>
      <c r="B425" s="66"/>
      <c r="C425" s="66"/>
      <c r="D425" s="207"/>
      <c r="E425" s="207"/>
      <c r="F425" s="207"/>
      <c r="G425" s="65"/>
    </row>
    <row r="426" spans="1:7" ht="18">
      <c r="A426" s="253"/>
      <c r="B426" s="66"/>
      <c r="C426" s="66"/>
      <c r="D426" s="207"/>
      <c r="E426" s="207"/>
      <c r="F426" s="207"/>
      <c r="G426" s="65"/>
    </row>
    <row r="427" spans="1:7" ht="18">
      <c r="A427" s="253"/>
      <c r="B427" s="66"/>
      <c r="C427" s="66"/>
      <c r="D427" s="207"/>
      <c r="E427" s="207"/>
      <c r="F427" s="207"/>
      <c r="G427" s="65"/>
    </row>
    <row r="428" spans="1:7" ht="18">
      <c r="A428" s="253"/>
      <c r="B428" s="66"/>
      <c r="C428" s="66"/>
      <c r="D428" s="207"/>
      <c r="E428" s="207"/>
      <c r="F428" s="207"/>
      <c r="G428" s="65"/>
    </row>
    <row r="429" spans="1:7" ht="18">
      <c r="A429" s="253"/>
      <c r="B429" s="66"/>
      <c r="C429" s="66"/>
      <c r="D429" s="207"/>
      <c r="E429" s="207"/>
      <c r="F429" s="207"/>
      <c r="G429" s="65"/>
    </row>
    <row r="430" spans="1:7" ht="18">
      <c r="A430" s="253"/>
      <c r="B430" s="66"/>
      <c r="C430" s="66"/>
      <c r="D430" s="207"/>
      <c r="E430" s="207"/>
      <c r="F430" s="207"/>
      <c r="G430" s="65"/>
    </row>
    <row r="431" spans="1:7" ht="18">
      <c r="A431" s="253"/>
      <c r="B431" s="66"/>
      <c r="C431" s="66"/>
      <c r="D431" s="207"/>
      <c r="E431" s="207"/>
      <c r="F431" s="207"/>
      <c r="G431" s="65"/>
    </row>
    <row r="432" spans="1:7" ht="18">
      <c r="A432" s="253"/>
      <c r="B432" s="66"/>
      <c r="C432" s="66"/>
      <c r="D432" s="207"/>
      <c r="E432" s="207"/>
      <c r="F432" s="207"/>
      <c r="G432" s="65"/>
    </row>
    <row r="433" spans="1:7" ht="18">
      <c r="A433" s="253"/>
      <c r="B433" s="66"/>
      <c r="C433" s="66"/>
      <c r="D433" s="207"/>
      <c r="E433" s="207"/>
      <c r="F433" s="207"/>
      <c r="G433" s="65"/>
    </row>
    <row r="434" spans="1:7" ht="18">
      <c r="A434" s="253"/>
      <c r="B434" s="66"/>
      <c r="C434" s="66"/>
      <c r="D434" s="207"/>
      <c r="E434" s="207"/>
      <c r="F434" s="207"/>
      <c r="G434" s="65"/>
    </row>
    <row r="435" spans="1:7" ht="18">
      <c r="A435" s="253"/>
      <c r="B435" s="66"/>
      <c r="C435" s="66"/>
      <c r="D435" s="207"/>
      <c r="E435" s="207"/>
      <c r="F435" s="207"/>
      <c r="G435" s="65"/>
    </row>
    <row r="436" spans="1:7" ht="18">
      <c r="A436" s="253"/>
      <c r="B436" s="66"/>
      <c r="C436" s="66"/>
      <c r="D436" s="207"/>
      <c r="E436" s="207"/>
      <c r="F436" s="207"/>
      <c r="G436" s="65"/>
    </row>
    <row r="437" spans="1:7" ht="18">
      <c r="A437" s="253"/>
      <c r="B437" s="66"/>
      <c r="C437" s="66"/>
      <c r="D437" s="207"/>
      <c r="E437" s="207"/>
      <c r="F437" s="207"/>
      <c r="G437" s="65"/>
    </row>
    <row r="438" spans="1:7" ht="18">
      <c r="A438" s="253"/>
      <c r="B438" s="66"/>
      <c r="C438" s="66"/>
      <c r="D438" s="207"/>
      <c r="E438" s="207"/>
      <c r="F438" s="207"/>
      <c r="G438" s="65"/>
    </row>
    <row r="439" spans="1:7" ht="18">
      <c r="A439" s="253"/>
      <c r="B439" s="66"/>
      <c r="C439" s="66"/>
      <c r="D439" s="207"/>
      <c r="E439" s="207"/>
      <c r="F439" s="207"/>
      <c r="G439" s="65"/>
    </row>
    <row r="440" spans="1:7" ht="18">
      <c r="A440" s="253"/>
      <c r="B440" s="66"/>
      <c r="C440" s="66"/>
      <c r="D440" s="207"/>
      <c r="E440" s="207"/>
      <c r="F440" s="207"/>
      <c r="G440" s="65"/>
    </row>
    <row r="441" spans="1:7" ht="18">
      <c r="A441" s="253"/>
      <c r="B441" s="66"/>
      <c r="C441" s="66"/>
      <c r="D441" s="207"/>
      <c r="E441" s="207"/>
      <c r="F441" s="207"/>
      <c r="G441" s="65"/>
    </row>
    <row r="442" spans="1:7" ht="18">
      <c r="A442" s="253"/>
      <c r="B442" s="66"/>
      <c r="C442" s="66"/>
      <c r="D442" s="207"/>
      <c r="E442" s="207"/>
      <c r="F442" s="207"/>
      <c r="G442" s="65"/>
    </row>
    <row r="443" spans="1:7" ht="18">
      <c r="A443" s="253"/>
      <c r="B443" s="66"/>
      <c r="C443" s="66"/>
      <c r="D443" s="207"/>
      <c r="E443" s="207"/>
      <c r="F443" s="207"/>
      <c r="G443" s="65"/>
    </row>
    <row r="444" spans="1:7" ht="18">
      <c r="A444" s="253"/>
      <c r="B444" s="66"/>
      <c r="C444" s="66"/>
      <c r="D444" s="207"/>
      <c r="E444" s="207"/>
      <c r="F444" s="207"/>
      <c r="G444" s="65"/>
    </row>
    <row r="445" spans="1:7" ht="18">
      <c r="A445" s="253"/>
      <c r="B445" s="66"/>
      <c r="C445" s="66"/>
      <c r="D445" s="207"/>
      <c r="E445" s="207"/>
      <c r="F445" s="207"/>
      <c r="G445" s="65"/>
    </row>
    <row r="446" spans="1:7" ht="18">
      <c r="A446" s="253"/>
      <c r="B446" s="66"/>
      <c r="C446" s="66"/>
      <c r="D446" s="207"/>
      <c r="E446" s="207"/>
      <c r="F446" s="207"/>
      <c r="G446" s="65"/>
    </row>
    <row r="447" spans="1:7" ht="18">
      <c r="A447" s="253"/>
      <c r="B447" s="66"/>
      <c r="C447" s="66"/>
      <c r="D447" s="207"/>
      <c r="E447" s="207"/>
      <c r="F447" s="207"/>
      <c r="G447" s="65"/>
    </row>
    <row r="448" spans="1:7" ht="18">
      <c r="A448" s="253"/>
      <c r="B448" s="66"/>
      <c r="C448" s="66"/>
      <c r="D448" s="207"/>
      <c r="E448" s="207"/>
      <c r="F448" s="207"/>
      <c r="G448" s="65"/>
    </row>
    <row r="449" spans="1:7" ht="18">
      <c r="A449" s="253"/>
      <c r="B449" s="66"/>
      <c r="C449" s="66"/>
      <c r="D449" s="207"/>
      <c r="E449" s="207"/>
      <c r="F449" s="207"/>
      <c r="G449" s="65"/>
    </row>
    <row r="450" spans="1:7" ht="18">
      <c r="A450" s="253"/>
      <c r="B450" s="66"/>
      <c r="C450" s="66"/>
      <c r="D450" s="207"/>
      <c r="E450" s="207"/>
      <c r="F450" s="207"/>
      <c r="G450" s="65"/>
    </row>
    <row r="451" spans="1:7" ht="18">
      <c r="A451" s="253"/>
      <c r="B451" s="66"/>
      <c r="C451" s="66"/>
      <c r="D451" s="207"/>
      <c r="E451" s="207"/>
      <c r="F451" s="207"/>
      <c r="G451" s="65"/>
    </row>
    <row r="452" spans="1:7" ht="18">
      <c r="A452" s="253"/>
      <c r="B452" s="66"/>
      <c r="C452" s="66"/>
      <c r="D452" s="207"/>
      <c r="E452" s="207"/>
      <c r="F452" s="207"/>
      <c r="G452" s="65"/>
    </row>
    <row r="453" spans="1:7" ht="18">
      <c r="A453" s="253"/>
      <c r="B453" s="66"/>
      <c r="C453" s="66"/>
      <c r="D453" s="207"/>
      <c r="E453" s="207"/>
      <c r="F453" s="207"/>
      <c r="G453" s="65"/>
    </row>
    <row r="454" spans="1:7" ht="18">
      <c r="A454" s="253"/>
      <c r="B454" s="66"/>
      <c r="C454" s="66"/>
      <c r="D454" s="207"/>
      <c r="E454" s="207"/>
      <c r="F454" s="207"/>
      <c r="G454" s="65"/>
    </row>
    <row r="455" spans="1:7" ht="18">
      <c r="A455" s="253"/>
      <c r="B455" s="66"/>
      <c r="C455" s="66"/>
      <c r="D455" s="207"/>
      <c r="E455" s="207"/>
      <c r="F455" s="207"/>
      <c r="G455" s="65"/>
    </row>
    <row r="456" spans="1:7" ht="18">
      <c r="A456" s="253"/>
      <c r="B456" s="66"/>
      <c r="C456" s="66"/>
      <c r="D456" s="207"/>
      <c r="E456" s="207"/>
      <c r="F456" s="207"/>
      <c r="G456" s="65"/>
    </row>
    <row r="457" spans="1:7" ht="18">
      <c r="A457" s="253"/>
      <c r="B457" s="66"/>
      <c r="C457" s="66"/>
      <c r="D457" s="207"/>
      <c r="E457" s="207"/>
      <c r="F457" s="207"/>
      <c r="G457" s="65"/>
    </row>
    <row r="458" spans="1:7" ht="18">
      <c r="A458" s="253"/>
      <c r="B458" s="66"/>
      <c r="C458" s="66"/>
      <c r="D458" s="207"/>
      <c r="E458" s="207"/>
      <c r="F458" s="207"/>
      <c r="G458" s="65"/>
    </row>
    <row r="459" spans="1:7" ht="18">
      <c r="A459" s="253"/>
      <c r="B459" s="66"/>
      <c r="C459" s="66"/>
      <c r="D459" s="207"/>
      <c r="E459" s="207"/>
      <c r="F459" s="207"/>
      <c r="G459" s="65"/>
    </row>
    <row r="460" spans="1:7" ht="18">
      <c r="A460" s="253"/>
      <c r="B460" s="66"/>
      <c r="C460" s="66"/>
      <c r="D460" s="207"/>
      <c r="E460" s="207"/>
      <c r="F460" s="207"/>
      <c r="G460" s="65"/>
    </row>
    <row r="461" spans="1:7" ht="18">
      <c r="A461" s="253"/>
      <c r="B461" s="66"/>
      <c r="C461" s="66"/>
      <c r="D461" s="207"/>
      <c r="E461" s="207"/>
      <c r="F461" s="207"/>
      <c r="G461" s="65"/>
    </row>
    <row r="462" spans="1:7" ht="18">
      <c r="A462" s="253"/>
      <c r="B462" s="66"/>
      <c r="C462" s="66"/>
      <c r="D462" s="207"/>
      <c r="E462" s="207"/>
      <c r="F462" s="207"/>
      <c r="G462" s="65"/>
    </row>
    <row r="463" spans="1:7" ht="18">
      <c r="A463" s="253"/>
      <c r="B463" s="66"/>
      <c r="C463" s="66"/>
      <c r="D463" s="207"/>
      <c r="E463" s="207"/>
      <c r="F463" s="207"/>
      <c r="G463" s="65"/>
    </row>
    <row r="464" spans="1:7" ht="18">
      <c r="A464" s="253"/>
      <c r="B464" s="66"/>
      <c r="C464" s="66"/>
      <c r="D464" s="207"/>
      <c r="E464" s="207"/>
      <c r="F464" s="207"/>
      <c r="G464" s="65"/>
    </row>
    <row r="465" spans="1:12" ht="18">
      <c r="A465" s="253"/>
      <c r="B465" s="66"/>
      <c r="C465" s="66"/>
    </row>
    <row r="466" spans="1:12" ht="18">
      <c r="A466" s="253"/>
      <c r="B466" s="66"/>
      <c r="C466" s="66"/>
      <c r="D466" s="71" t="s">
        <v>5</v>
      </c>
      <c r="E466" s="71" t="s">
        <v>0</v>
      </c>
      <c r="F466" s="71"/>
      <c r="G466" s="71" t="s">
        <v>7</v>
      </c>
      <c r="H466" s="71" t="s">
        <v>8</v>
      </c>
      <c r="I466" s="72"/>
    </row>
    <row r="467" spans="1:12" ht="18">
      <c r="A467" s="253"/>
      <c r="B467" s="66"/>
      <c r="C467" s="66"/>
      <c r="D467" s="74"/>
      <c r="E467" s="74"/>
      <c r="F467" s="74"/>
      <c r="G467" s="74"/>
      <c r="H467" s="74"/>
      <c r="I467" s="75"/>
    </row>
    <row r="468" spans="1:12" ht="18">
      <c r="B468" s="70"/>
      <c r="C468" s="70"/>
      <c r="D468" s="74"/>
      <c r="E468" s="74"/>
      <c r="F468" s="74"/>
      <c r="G468" s="74"/>
      <c r="H468" s="74"/>
      <c r="I468" s="75"/>
    </row>
    <row r="469" spans="1:12">
      <c r="B469" s="261" t="s">
        <v>4</v>
      </c>
      <c r="C469" s="261"/>
      <c r="D469" s="76"/>
      <c r="E469" s="74"/>
      <c r="F469" s="74"/>
      <c r="G469" s="74"/>
      <c r="H469" s="74"/>
      <c r="I469" s="75"/>
      <c r="L469" t="s">
        <v>209</v>
      </c>
    </row>
    <row r="470" spans="1:12">
      <c r="A470" s="73" t="s">
        <v>208</v>
      </c>
      <c r="B470" s="262"/>
      <c r="C470" s="262"/>
      <c r="D470" s="74"/>
      <c r="E470" s="74"/>
      <c r="F470" s="74"/>
      <c r="G470" s="74"/>
      <c r="H470" s="74"/>
      <c r="I470" s="75"/>
    </row>
    <row r="471" spans="1:12">
      <c r="A471" s="73" t="s">
        <v>34</v>
      </c>
      <c r="B471" s="262"/>
      <c r="C471" s="262"/>
      <c r="D471" s="74"/>
      <c r="E471" s="74"/>
      <c r="F471" s="74"/>
      <c r="G471" s="74"/>
      <c r="H471" s="74"/>
      <c r="I471" s="75"/>
    </row>
    <row r="472" spans="1:12">
      <c r="A472" s="73" t="s">
        <v>111</v>
      </c>
      <c r="B472" s="262"/>
      <c r="C472" s="262"/>
      <c r="D472" s="74"/>
      <c r="E472" s="74"/>
      <c r="F472" s="74"/>
      <c r="G472" s="74"/>
      <c r="H472" s="74"/>
      <c r="I472" s="75"/>
    </row>
    <row r="473" spans="1:12">
      <c r="A473" s="73" t="s">
        <v>210</v>
      </c>
      <c r="B473" s="262"/>
      <c r="C473" s="262"/>
      <c r="D473" s="74"/>
      <c r="E473" s="74"/>
      <c r="F473" s="74"/>
      <c r="G473" s="74"/>
      <c r="H473" s="74"/>
      <c r="I473" s="75"/>
    </row>
    <row r="474" spans="1:12">
      <c r="A474" s="73" t="s">
        <v>211</v>
      </c>
      <c r="B474" s="262"/>
      <c r="C474" s="262"/>
      <c r="D474" s="74"/>
      <c r="E474" s="74"/>
      <c r="F474" s="74"/>
      <c r="G474" s="74"/>
      <c r="H474" s="74"/>
      <c r="I474" s="75"/>
    </row>
    <row r="475" spans="1:12">
      <c r="A475" s="73" t="s">
        <v>212</v>
      </c>
      <c r="B475" s="262"/>
      <c r="C475" s="262"/>
      <c r="D475" s="74"/>
      <c r="E475" s="74"/>
      <c r="F475" s="74"/>
      <c r="G475" s="74"/>
      <c r="H475" s="74"/>
      <c r="I475" s="75"/>
    </row>
    <row r="476" spans="1:12">
      <c r="A476" s="73" t="s">
        <v>213</v>
      </c>
      <c r="B476" s="262"/>
      <c r="C476" s="262"/>
    </row>
    <row r="477" spans="1:12">
      <c r="A477" s="73" t="s">
        <v>214</v>
      </c>
      <c r="B477" s="262"/>
      <c r="C477" s="262"/>
    </row>
    <row r="478" spans="1:12" ht="15" thickBot="1">
      <c r="A478" s="77" t="s">
        <v>215</v>
      </c>
      <c r="B478" s="262"/>
      <c r="C478" s="317"/>
    </row>
  </sheetData>
  <mergeCells count="59">
    <mergeCell ref="C86:C88"/>
    <mergeCell ref="C89:C90"/>
    <mergeCell ref="A81:C81"/>
    <mergeCell ref="B18:C18"/>
    <mergeCell ref="B19:C19"/>
    <mergeCell ref="B33:C33"/>
    <mergeCell ref="B34:C34"/>
    <mergeCell ref="B35:C35"/>
    <mergeCell ref="B36:C36"/>
    <mergeCell ref="B37:C37"/>
    <mergeCell ref="B38:C38"/>
    <mergeCell ref="B39:C39"/>
    <mergeCell ref="B40:C40"/>
    <mergeCell ref="B41:C41"/>
    <mergeCell ref="B42:C42"/>
    <mergeCell ref="B45:C45"/>
    <mergeCell ref="D60:D61"/>
    <mergeCell ref="B20:C20"/>
    <mergeCell ref="B21:C21"/>
    <mergeCell ref="B22:C22"/>
    <mergeCell ref="B23:C23"/>
    <mergeCell ref="B24:C24"/>
    <mergeCell ref="B25:C25"/>
    <mergeCell ref="B31:C31"/>
    <mergeCell ref="B32:C32"/>
    <mergeCell ref="B26:C26"/>
    <mergeCell ref="B27:C27"/>
    <mergeCell ref="B28:C28"/>
    <mergeCell ref="B29:C29"/>
    <mergeCell ref="B30:C30"/>
    <mergeCell ref="B43:C43"/>
    <mergeCell ref="B44:C44"/>
    <mergeCell ref="B46:C46"/>
    <mergeCell ref="B47:C47"/>
    <mergeCell ref="B55:C55"/>
    <mergeCell ref="B56:C56"/>
    <mergeCell ref="B57:C57"/>
    <mergeCell ref="B58:C58"/>
    <mergeCell ref="B49:C49"/>
    <mergeCell ref="B50:C50"/>
    <mergeCell ref="B51:C51"/>
    <mergeCell ref="B52:C52"/>
    <mergeCell ref="B53:C53"/>
    <mergeCell ref="A6:C6"/>
    <mergeCell ref="A9:C9"/>
    <mergeCell ref="A103:C103"/>
    <mergeCell ref="A17:C17"/>
    <mergeCell ref="B64:C64"/>
    <mergeCell ref="B65:C65"/>
    <mergeCell ref="B66:C66"/>
    <mergeCell ref="B67:C67"/>
    <mergeCell ref="B68:C68"/>
    <mergeCell ref="B59:C59"/>
    <mergeCell ref="B60:C60"/>
    <mergeCell ref="B61:C61"/>
    <mergeCell ref="B62:C62"/>
    <mergeCell ref="B63:C63"/>
    <mergeCell ref="B54:C54"/>
    <mergeCell ref="B48:C48"/>
  </mergeCells>
  <phoneticPr fontId="97" type="noConversion"/>
  <pageMargins left="0.70866141732283472" right="0.70866141732283472" top="0.74803149606299213" bottom="0.74803149606299213" header="0.31496062992125984" footer="0.31496062992125984"/>
  <pageSetup paperSize="9" scale="40" fitToHeight="3" orientation="landscape"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pageSetUpPr fitToPage="1"/>
  </sheetPr>
  <dimension ref="A1:DA136"/>
  <sheetViews>
    <sheetView showGridLines="0" tabSelected="1" zoomScale="64" zoomScaleNormal="64" zoomScaleSheetLayoutView="100" workbookViewId="0">
      <selection activeCell="E7" sqref="E7"/>
    </sheetView>
  </sheetViews>
  <sheetFormatPr defaultRowHeight="14.4"/>
  <cols>
    <col min="1" max="1" width="11.44140625" style="556" customWidth="1"/>
    <col min="2" max="2" width="8.33203125" style="19" customWidth="1"/>
    <col min="3" max="3" width="61.6640625" style="563" customWidth="1"/>
    <col min="4" max="4" width="16" style="564" customWidth="1"/>
    <col min="5" max="6" width="8" style="564" customWidth="1"/>
    <col min="7" max="16" width="8" customWidth="1"/>
    <col min="17" max="17" width="12.44140625" customWidth="1"/>
    <col min="18" max="18" width="12.5546875" customWidth="1"/>
    <col min="19" max="19" width="12.44140625" customWidth="1"/>
    <col min="20" max="20" width="13.33203125" customWidth="1"/>
    <col min="21" max="21" width="20.6640625" customWidth="1"/>
    <col min="22" max="22" width="116" style="562" customWidth="1"/>
    <col min="23" max="23" width="116" style="562" hidden="1" customWidth="1"/>
    <col min="249" max="249" width="10.33203125" customWidth="1"/>
    <col min="250" max="250" width="4.5546875" customWidth="1"/>
    <col min="251" max="251" width="33.44140625" customWidth="1"/>
    <col min="252" max="252" width="9" customWidth="1"/>
    <col min="253" max="269" width="6.6640625" customWidth="1"/>
    <col min="270" max="270" width="35.44140625" customWidth="1"/>
    <col min="505" max="505" width="10.33203125" customWidth="1"/>
    <col min="506" max="506" width="4.5546875" customWidth="1"/>
    <col min="507" max="507" width="33.44140625" customWidth="1"/>
    <col min="508" max="508" width="9" customWidth="1"/>
    <col min="509" max="525" width="6.6640625" customWidth="1"/>
    <col min="526" max="526" width="35.44140625" customWidth="1"/>
    <col min="761" max="761" width="10.33203125" customWidth="1"/>
    <col min="762" max="762" width="4.5546875" customWidth="1"/>
    <col min="763" max="763" width="33.44140625" customWidth="1"/>
    <col min="764" max="764" width="9" customWidth="1"/>
    <col min="765" max="781" width="6.6640625" customWidth="1"/>
    <col min="782" max="782" width="35.44140625" customWidth="1"/>
    <col min="1017" max="1017" width="10.33203125" customWidth="1"/>
    <col min="1018" max="1018" width="4.5546875" customWidth="1"/>
    <col min="1019" max="1019" width="33.44140625" customWidth="1"/>
    <col min="1020" max="1020" width="9" customWidth="1"/>
    <col min="1021" max="1037" width="6.6640625" customWidth="1"/>
    <col min="1038" max="1038" width="35.44140625" customWidth="1"/>
    <col min="1273" max="1273" width="10.33203125" customWidth="1"/>
    <col min="1274" max="1274" width="4.5546875" customWidth="1"/>
    <col min="1275" max="1275" width="33.44140625" customWidth="1"/>
    <col min="1276" max="1276" width="9" customWidth="1"/>
    <col min="1277" max="1293" width="6.6640625" customWidth="1"/>
    <col min="1294" max="1294" width="35.44140625" customWidth="1"/>
    <col min="1529" max="1529" width="10.33203125" customWidth="1"/>
    <col min="1530" max="1530" width="4.5546875" customWidth="1"/>
    <col min="1531" max="1531" width="33.44140625" customWidth="1"/>
    <col min="1532" max="1532" width="9" customWidth="1"/>
    <col min="1533" max="1549" width="6.6640625" customWidth="1"/>
    <col min="1550" max="1550" width="35.44140625" customWidth="1"/>
    <col min="1785" max="1785" width="10.33203125" customWidth="1"/>
    <col min="1786" max="1786" width="4.5546875" customWidth="1"/>
    <col min="1787" max="1787" width="33.44140625" customWidth="1"/>
    <col min="1788" max="1788" width="9" customWidth="1"/>
    <col min="1789" max="1805" width="6.6640625" customWidth="1"/>
    <col min="1806" max="1806" width="35.44140625" customWidth="1"/>
    <col min="2041" max="2041" width="10.33203125" customWidth="1"/>
    <col min="2042" max="2042" width="4.5546875" customWidth="1"/>
    <col min="2043" max="2043" width="33.44140625" customWidth="1"/>
    <col min="2044" max="2044" width="9" customWidth="1"/>
    <col min="2045" max="2061" width="6.6640625" customWidth="1"/>
    <col min="2062" max="2062" width="35.44140625" customWidth="1"/>
    <col min="2297" max="2297" width="10.33203125" customWidth="1"/>
    <col min="2298" max="2298" width="4.5546875" customWidth="1"/>
    <col min="2299" max="2299" width="33.44140625" customWidth="1"/>
    <col min="2300" max="2300" width="9" customWidth="1"/>
    <col min="2301" max="2317" width="6.6640625" customWidth="1"/>
    <col min="2318" max="2318" width="35.44140625" customWidth="1"/>
    <col min="2553" max="2553" width="10.33203125" customWidth="1"/>
    <col min="2554" max="2554" width="4.5546875" customWidth="1"/>
    <col min="2555" max="2555" width="33.44140625" customWidth="1"/>
    <col min="2556" max="2556" width="9" customWidth="1"/>
    <col min="2557" max="2573" width="6.6640625" customWidth="1"/>
    <col min="2574" max="2574" width="35.44140625" customWidth="1"/>
    <col min="2809" max="2809" width="10.33203125" customWidth="1"/>
    <col min="2810" max="2810" width="4.5546875" customWidth="1"/>
    <col min="2811" max="2811" width="33.44140625" customWidth="1"/>
    <col min="2812" max="2812" width="9" customWidth="1"/>
    <col min="2813" max="2829" width="6.6640625" customWidth="1"/>
    <col min="2830" max="2830" width="35.44140625" customWidth="1"/>
    <col min="3065" max="3065" width="10.33203125" customWidth="1"/>
    <col min="3066" max="3066" width="4.5546875" customWidth="1"/>
    <col min="3067" max="3067" width="33.44140625" customWidth="1"/>
    <col min="3068" max="3068" width="9" customWidth="1"/>
    <col min="3069" max="3085" width="6.6640625" customWidth="1"/>
    <col min="3086" max="3086" width="35.44140625" customWidth="1"/>
    <col min="3321" max="3321" width="10.33203125" customWidth="1"/>
    <col min="3322" max="3322" width="4.5546875" customWidth="1"/>
    <col min="3323" max="3323" width="33.44140625" customWidth="1"/>
    <col min="3324" max="3324" width="9" customWidth="1"/>
    <col min="3325" max="3341" width="6.6640625" customWidth="1"/>
    <col min="3342" max="3342" width="35.44140625" customWidth="1"/>
    <col min="3577" max="3577" width="10.33203125" customWidth="1"/>
    <col min="3578" max="3578" width="4.5546875" customWidth="1"/>
    <col min="3579" max="3579" width="33.44140625" customWidth="1"/>
    <col min="3580" max="3580" width="9" customWidth="1"/>
    <col min="3581" max="3597" width="6.6640625" customWidth="1"/>
    <col min="3598" max="3598" width="35.44140625" customWidth="1"/>
    <col min="3833" max="3833" width="10.33203125" customWidth="1"/>
    <col min="3834" max="3834" width="4.5546875" customWidth="1"/>
    <col min="3835" max="3835" width="33.44140625" customWidth="1"/>
    <col min="3836" max="3836" width="9" customWidth="1"/>
    <col min="3837" max="3853" width="6.6640625" customWidth="1"/>
    <col min="3854" max="3854" width="35.44140625" customWidth="1"/>
    <col min="4089" max="4089" width="10.33203125" customWidth="1"/>
    <col min="4090" max="4090" width="4.5546875" customWidth="1"/>
    <col min="4091" max="4091" width="33.44140625" customWidth="1"/>
    <col min="4092" max="4092" width="9" customWidth="1"/>
    <col min="4093" max="4109" width="6.6640625" customWidth="1"/>
    <col min="4110" max="4110" width="35.44140625" customWidth="1"/>
    <col min="4345" max="4345" width="10.33203125" customWidth="1"/>
    <col min="4346" max="4346" width="4.5546875" customWidth="1"/>
    <col min="4347" max="4347" width="33.44140625" customWidth="1"/>
    <col min="4348" max="4348" width="9" customWidth="1"/>
    <col min="4349" max="4365" width="6.6640625" customWidth="1"/>
    <col min="4366" max="4366" width="35.44140625" customWidth="1"/>
    <col min="4601" max="4601" width="10.33203125" customWidth="1"/>
    <col min="4602" max="4602" width="4.5546875" customWidth="1"/>
    <col min="4603" max="4603" width="33.44140625" customWidth="1"/>
    <col min="4604" max="4604" width="9" customWidth="1"/>
    <col min="4605" max="4621" width="6.6640625" customWidth="1"/>
    <col min="4622" max="4622" width="35.44140625" customWidth="1"/>
    <col min="4857" max="4857" width="10.33203125" customWidth="1"/>
    <col min="4858" max="4858" width="4.5546875" customWidth="1"/>
    <col min="4859" max="4859" width="33.44140625" customWidth="1"/>
    <col min="4860" max="4860" width="9" customWidth="1"/>
    <col min="4861" max="4877" width="6.6640625" customWidth="1"/>
    <col min="4878" max="4878" width="35.44140625" customWidth="1"/>
    <col min="5113" max="5113" width="10.33203125" customWidth="1"/>
    <col min="5114" max="5114" width="4.5546875" customWidth="1"/>
    <col min="5115" max="5115" width="33.44140625" customWidth="1"/>
    <col min="5116" max="5116" width="9" customWidth="1"/>
    <col min="5117" max="5133" width="6.6640625" customWidth="1"/>
    <col min="5134" max="5134" width="35.44140625" customWidth="1"/>
    <col min="5369" max="5369" width="10.33203125" customWidth="1"/>
    <col min="5370" max="5370" width="4.5546875" customWidth="1"/>
    <col min="5371" max="5371" width="33.44140625" customWidth="1"/>
    <col min="5372" max="5372" width="9" customWidth="1"/>
    <col min="5373" max="5389" width="6.6640625" customWidth="1"/>
    <col min="5390" max="5390" width="35.44140625" customWidth="1"/>
    <col min="5625" max="5625" width="10.33203125" customWidth="1"/>
    <col min="5626" max="5626" width="4.5546875" customWidth="1"/>
    <col min="5627" max="5627" width="33.44140625" customWidth="1"/>
    <col min="5628" max="5628" width="9" customWidth="1"/>
    <col min="5629" max="5645" width="6.6640625" customWidth="1"/>
    <col min="5646" max="5646" width="35.44140625" customWidth="1"/>
    <col min="5881" max="5881" width="10.33203125" customWidth="1"/>
    <col min="5882" max="5882" width="4.5546875" customWidth="1"/>
    <col min="5883" max="5883" width="33.44140625" customWidth="1"/>
    <col min="5884" max="5884" width="9" customWidth="1"/>
    <col min="5885" max="5901" width="6.6640625" customWidth="1"/>
    <col min="5902" max="5902" width="35.44140625" customWidth="1"/>
    <col min="6137" max="6137" width="10.33203125" customWidth="1"/>
    <col min="6138" max="6138" width="4.5546875" customWidth="1"/>
    <col min="6139" max="6139" width="33.44140625" customWidth="1"/>
    <col min="6140" max="6140" width="9" customWidth="1"/>
    <col min="6141" max="6157" width="6.6640625" customWidth="1"/>
    <col min="6158" max="6158" width="35.44140625" customWidth="1"/>
    <col min="6393" max="6393" width="10.33203125" customWidth="1"/>
    <col min="6394" max="6394" width="4.5546875" customWidth="1"/>
    <col min="6395" max="6395" width="33.44140625" customWidth="1"/>
    <col min="6396" max="6396" width="9" customWidth="1"/>
    <col min="6397" max="6413" width="6.6640625" customWidth="1"/>
    <col min="6414" max="6414" width="35.44140625" customWidth="1"/>
    <col min="6649" max="6649" width="10.33203125" customWidth="1"/>
    <col min="6650" max="6650" width="4.5546875" customWidth="1"/>
    <col min="6651" max="6651" width="33.44140625" customWidth="1"/>
    <col min="6652" max="6652" width="9" customWidth="1"/>
    <col min="6653" max="6669" width="6.6640625" customWidth="1"/>
    <col min="6670" max="6670" width="35.44140625" customWidth="1"/>
    <col min="6905" max="6905" width="10.33203125" customWidth="1"/>
    <col min="6906" max="6906" width="4.5546875" customWidth="1"/>
    <col min="6907" max="6907" width="33.44140625" customWidth="1"/>
    <col min="6908" max="6908" width="9" customWidth="1"/>
    <col min="6909" max="6925" width="6.6640625" customWidth="1"/>
    <col min="6926" max="6926" width="35.44140625" customWidth="1"/>
    <col min="7161" max="7161" width="10.33203125" customWidth="1"/>
    <col min="7162" max="7162" width="4.5546875" customWidth="1"/>
    <col min="7163" max="7163" width="33.44140625" customWidth="1"/>
    <col min="7164" max="7164" width="9" customWidth="1"/>
    <col min="7165" max="7181" width="6.6640625" customWidth="1"/>
    <col min="7182" max="7182" width="35.44140625" customWidth="1"/>
    <col min="7417" max="7417" width="10.33203125" customWidth="1"/>
    <col min="7418" max="7418" width="4.5546875" customWidth="1"/>
    <col min="7419" max="7419" width="33.44140625" customWidth="1"/>
    <col min="7420" max="7420" width="9" customWidth="1"/>
    <col min="7421" max="7437" width="6.6640625" customWidth="1"/>
    <col min="7438" max="7438" width="35.44140625" customWidth="1"/>
    <col min="7673" max="7673" width="10.33203125" customWidth="1"/>
    <col min="7674" max="7674" width="4.5546875" customWidth="1"/>
    <col min="7675" max="7675" width="33.44140625" customWidth="1"/>
    <col min="7676" max="7676" width="9" customWidth="1"/>
    <col min="7677" max="7693" width="6.6640625" customWidth="1"/>
    <col min="7694" max="7694" width="35.44140625" customWidth="1"/>
    <col min="7929" max="7929" width="10.33203125" customWidth="1"/>
    <col min="7930" max="7930" width="4.5546875" customWidth="1"/>
    <col min="7931" max="7931" width="33.44140625" customWidth="1"/>
    <col min="7932" max="7932" width="9" customWidth="1"/>
    <col min="7933" max="7949" width="6.6640625" customWidth="1"/>
    <col min="7950" max="7950" width="35.44140625" customWidth="1"/>
    <col min="8185" max="8185" width="10.33203125" customWidth="1"/>
    <col min="8186" max="8186" width="4.5546875" customWidth="1"/>
    <col min="8187" max="8187" width="33.44140625" customWidth="1"/>
    <col min="8188" max="8188" width="9" customWidth="1"/>
    <col min="8189" max="8205" width="6.6640625" customWidth="1"/>
    <col min="8206" max="8206" width="35.44140625" customWidth="1"/>
    <col min="8441" max="8441" width="10.33203125" customWidth="1"/>
    <col min="8442" max="8442" width="4.5546875" customWidth="1"/>
    <col min="8443" max="8443" width="33.44140625" customWidth="1"/>
    <col min="8444" max="8444" width="9" customWidth="1"/>
    <col min="8445" max="8461" width="6.6640625" customWidth="1"/>
    <col min="8462" max="8462" width="35.44140625" customWidth="1"/>
    <col min="8697" max="8697" width="10.33203125" customWidth="1"/>
    <col min="8698" max="8698" width="4.5546875" customWidth="1"/>
    <col min="8699" max="8699" width="33.44140625" customWidth="1"/>
    <col min="8700" max="8700" width="9" customWidth="1"/>
    <col min="8701" max="8717" width="6.6640625" customWidth="1"/>
    <col min="8718" max="8718" width="35.44140625" customWidth="1"/>
    <col min="8953" max="8953" width="10.33203125" customWidth="1"/>
    <col min="8954" max="8954" width="4.5546875" customWidth="1"/>
    <col min="8955" max="8955" width="33.44140625" customWidth="1"/>
    <col min="8956" max="8956" width="9" customWidth="1"/>
    <col min="8957" max="8973" width="6.6640625" customWidth="1"/>
    <col min="8974" max="8974" width="35.44140625" customWidth="1"/>
    <col min="9209" max="9209" width="10.33203125" customWidth="1"/>
    <col min="9210" max="9210" width="4.5546875" customWidth="1"/>
    <col min="9211" max="9211" width="33.44140625" customWidth="1"/>
    <col min="9212" max="9212" width="9" customWidth="1"/>
    <col min="9213" max="9229" width="6.6640625" customWidth="1"/>
    <col min="9230" max="9230" width="35.44140625" customWidth="1"/>
    <col min="9465" max="9465" width="10.33203125" customWidth="1"/>
    <col min="9466" max="9466" width="4.5546875" customWidth="1"/>
    <col min="9467" max="9467" width="33.44140625" customWidth="1"/>
    <col min="9468" max="9468" width="9" customWidth="1"/>
    <col min="9469" max="9485" width="6.6640625" customWidth="1"/>
    <col min="9486" max="9486" width="35.44140625" customWidth="1"/>
    <col min="9721" max="9721" width="10.33203125" customWidth="1"/>
    <col min="9722" max="9722" width="4.5546875" customWidth="1"/>
    <col min="9723" max="9723" width="33.44140625" customWidth="1"/>
    <col min="9724" max="9724" width="9" customWidth="1"/>
    <col min="9725" max="9741" width="6.6640625" customWidth="1"/>
    <col min="9742" max="9742" width="35.44140625" customWidth="1"/>
    <col min="9977" max="9977" width="10.33203125" customWidth="1"/>
    <col min="9978" max="9978" width="4.5546875" customWidth="1"/>
    <col min="9979" max="9979" width="33.44140625" customWidth="1"/>
    <col min="9980" max="9980" width="9" customWidth="1"/>
    <col min="9981" max="9997" width="6.6640625" customWidth="1"/>
    <col min="9998" max="9998" width="35.44140625" customWidth="1"/>
    <col min="10233" max="10233" width="10.33203125" customWidth="1"/>
    <col min="10234" max="10234" width="4.5546875" customWidth="1"/>
    <col min="10235" max="10235" width="33.44140625" customWidth="1"/>
    <col min="10236" max="10236" width="9" customWidth="1"/>
    <col min="10237" max="10253" width="6.6640625" customWidth="1"/>
    <col min="10254" max="10254" width="35.44140625" customWidth="1"/>
    <col min="10489" max="10489" width="10.33203125" customWidth="1"/>
    <col min="10490" max="10490" width="4.5546875" customWidth="1"/>
    <col min="10491" max="10491" width="33.44140625" customWidth="1"/>
    <col min="10492" max="10492" width="9" customWidth="1"/>
    <col min="10493" max="10509" width="6.6640625" customWidth="1"/>
    <col min="10510" max="10510" width="35.44140625" customWidth="1"/>
    <col min="10745" max="10745" width="10.33203125" customWidth="1"/>
    <col min="10746" max="10746" width="4.5546875" customWidth="1"/>
    <col min="10747" max="10747" width="33.44140625" customWidth="1"/>
    <col min="10748" max="10748" width="9" customWidth="1"/>
    <col min="10749" max="10765" width="6.6640625" customWidth="1"/>
    <col min="10766" max="10766" width="35.44140625" customWidth="1"/>
    <col min="11001" max="11001" width="10.33203125" customWidth="1"/>
    <col min="11002" max="11002" width="4.5546875" customWidth="1"/>
    <col min="11003" max="11003" width="33.44140625" customWidth="1"/>
    <col min="11004" max="11004" width="9" customWidth="1"/>
    <col min="11005" max="11021" width="6.6640625" customWidth="1"/>
    <col min="11022" max="11022" width="35.44140625" customWidth="1"/>
    <col min="11257" max="11257" width="10.33203125" customWidth="1"/>
    <col min="11258" max="11258" width="4.5546875" customWidth="1"/>
    <col min="11259" max="11259" width="33.44140625" customWidth="1"/>
    <col min="11260" max="11260" width="9" customWidth="1"/>
    <col min="11261" max="11277" width="6.6640625" customWidth="1"/>
    <col min="11278" max="11278" width="35.44140625" customWidth="1"/>
    <col min="11513" max="11513" width="10.33203125" customWidth="1"/>
    <col min="11514" max="11514" width="4.5546875" customWidth="1"/>
    <col min="11515" max="11515" width="33.44140625" customWidth="1"/>
    <col min="11516" max="11516" width="9" customWidth="1"/>
    <col min="11517" max="11533" width="6.6640625" customWidth="1"/>
    <col min="11534" max="11534" width="35.44140625" customWidth="1"/>
    <col min="11769" max="11769" width="10.33203125" customWidth="1"/>
    <col min="11770" max="11770" width="4.5546875" customWidth="1"/>
    <col min="11771" max="11771" width="33.44140625" customWidth="1"/>
    <col min="11772" max="11772" width="9" customWidth="1"/>
    <col min="11773" max="11789" width="6.6640625" customWidth="1"/>
    <col min="11790" max="11790" width="35.44140625" customWidth="1"/>
    <col min="12025" max="12025" width="10.33203125" customWidth="1"/>
    <col min="12026" max="12026" width="4.5546875" customWidth="1"/>
    <col min="12027" max="12027" width="33.44140625" customWidth="1"/>
    <col min="12028" max="12028" width="9" customWidth="1"/>
    <col min="12029" max="12045" width="6.6640625" customWidth="1"/>
    <col min="12046" max="12046" width="35.44140625" customWidth="1"/>
    <col min="12281" max="12281" width="10.33203125" customWidth="1"/>
    <col min="12282" max="12282" width="4.5546875" customWidth="1"/>
    <col min="12283" max="12283" width="33.44140625" customWidth="1"/>
    <col min="12284" max="12284" width="9" customWidth="1"/>
    <col min="12285" max="12301" width="6.6640625" customWidth="1"/>
    <col min="12302" max="12302" width="35.44140625" customWidth="1"/>
    <col min="12537" max="12537" width="10.33203125" customWidth="1"/>
    <col min="12538" max="12538" width="4.5546875" customWidth="1"/>
    <col min="12539" max="12539" width="33.44140625" customWidth="1"/>
    <col min="12540" max="12540" width="9" customWidth="1"/>
    <col min="12541" max="12557" width="6.6640625" customWidth="1"/>
    <col min="12558" max="12558" width="35.44140625" customWidth="1"/>
    <col min="12793" max="12793" width="10.33203125" customWidth="1"/>
    <col min="12794" max="12794" width="4.5546875" customWidth="1"/>
    <col min="12795" max="12795" width="33.44140625" customWidth="1"/>
    <col min="12796" max="12796" width="9" customWidth="1"/>
    <col min="12797" max="12813" width="6.6640625" customWidth="1"/>
    <col min="12814" max="12814" width="35.44140625" customWidth="1"/>
    <col min="13049" max="13049" width="10.33203125" customWidth="1"/>
    <col min="13050" max="13050" width="4.5546875" customWidth="1"/>
    <col min="13051" max="13051" width="33.44140625" customWidth="1"/>
    <col min="13052" max="13052" width="9" customWidth="1"/>
    <col min="13053" max="13069" width="6.6640625" customWidth="1"/>
    <col min="13070" max="13070" width="35.44140625" customWidth="1"/>
    <col min="13305" max="13305" width="10.33203125" customWidth="1"/>
    <col min="13306" max="13306" width="4.5546875" customWidth="1"/>
    <col min="13307" max="13307" width="33.44140625" customWidth="1"/>
    <col min="13308" max="13308" width="9" customWidth="1"/>
    <col min="13309" max="13325" width="6.6640625" customWidth="1"/>
    <col min="13326" max="13326" width="35.44140625" customWidth="1"/>
    <col min="13561" max="13561" width="10.33203125" customWidth="1"/>
    <col min="13562" max="13562" width="4.5546875" customWidth="1"/>
    <col min="13563" max="13563" width="33.44140625" customWidth="1"/>
    <col min="13564" max="13564" width="9" customWidth="1"/>
    <col min="13565" max="13581" width="6.6640625" customWidth="1"/>
    <col min="13582" max="13582" width="35.44140625" customWidth="1"/>
    <col min="13817" max="13817" width="10.33203125" customWidth="1"/>
    <col min="13818" max="13818" width="4.5546875" customWidth="1"/>
    <col min="13819" max="13819" width="33.44140625" customWidth="1"/>
    <col min="13820" max="13820" width="9" customWidth="1"/>
    <col min="13821" max="13837" width="6.6640625" customWidth="1"/>
    <col min="13838" max="13838" width="35.44140625" customWidth="1"/>
    <col min="14073" max="14073" width="10.33203125" customWidth="1"/>
    <col min="14074" max="14074" width="4.5546875" customWidth="1"/>
    <col min="14075" max="14075" width="33.44140625" customWidth="1"/>
    <col min="14076" max="14076" width="9" customWidth="1"/>
    <col min="14077" max="14093" width="6.6640625" customWidth="1"/>
    <col min="14094" max="14094" width="35.44140625" customWidth="1"/>
    <col min="14329" max="14329" width="10.33203125" customWidth="1"/>
    <col min="14330" max="14330" width="4.5546875" customWidth="1"/>
    <col min="14331" max="14331" width="33.44140625" customWidth="1"/>
    <col min="14332" max="14332" width="9" customWidth="1"/>
    <col min="14333" max="14349" width="6.6640625" customWidth="1"/>
    <col min="14350" max="14350" width="35.44140625" customWidth="1"/>
    <col min="14585" max="14585" width="10.33203125" customWidth="1"/>
    <col min="14586" max="14586" width="4.5546875" customWidth="1"/>
    <col min="14587" max="14587" width="33.44140625" customWidth="1"/>
    <col min="14588" max="14588" width="9" customWidth="1"/>
    <col min="14589" max="14605" width="6.6640625" customWidth="1"/>
    <col min="14606" max="14606" width="35.44140625" customWidth="1"/>
    <col min="14841" max="14841" width="10.33203125" customWidth="1"/>
    <col min="14842" max="14842" width="4.5546875" customWidth="1"/>
    <col min="14843" max="14843" width="33.44140625" customWidth="1"/>
    <col min="14844" max="14844" width="9" customWidth="1"/>
    <col min="14845" max="14861" width="6.6640625" customWidth="1"/>
    <col min="14862" max="14862" width="35.44140625" customWidth="1"/>
    <col min="15097" max="15097" width="10.33203125" customWidth="1"/>
    <col min="15098" max="15098" width="4.5546875" customWidth="1"/>
    <col min="15099" max="15099" width="33.44140625" customWidth="1"/>
    <col min="15100" max="15100" width="9" customWidth="1"/>
    <col min="15101" max="15117" width="6.6640625" customWidth="1"/>
    <col min="15118" max="15118" width="35.44140625" customWidth="1"/>
    <col min="15353" max="15353" width="10.33203125" customWidth="1"/>
    <col min="15354" max="15354" width="4.5546875" customWidth="1"/>
    <col min="15355" max="15355" width="33.44140625" customWidth="1"/>
    <col min="15356" max="15356" width="9" customWidth="1"/>
    <col min="15357" max="15373" width="6.6640625" customWidth="1"/>
    <col min="15374" max="15374" width="35.44140625" customWidth="1"/>
    <col min="15609" max="15609" width="10.33203125" customWidth="1"/>
    <col min="15610" max="15610" width="4.5546875" customWidth="1"/>
    <col min="15611" max="15611" width="33.44140625" customWidth="1"/>
    <col min="15612" max="15612" width="9" customWidth="1"/>
    <col min="15613" max="15629" width="6.6640625" customWidth="1"/>
    <col min="15630" max="15630" width="35.44140625" customWidth="1"/>
    <col min="15865" max="15865" width="10.33203125" customWidth="1"/>
    <col min="15866" max="15866" width="4.5546875" customWidth="1"/>
    <col min="15867" max="15867" width="33.44140625" customWidth="1"/>
    <col min="15868" max="15868" width="9" customWidth="1"/>
    <col min="15869" max="15885" width="6.6640625" customWidth="1"/>
    <col min="15886" max="15886" width="35.44140625" customWidth="1"/>
    <col min="16121" max="16121" width="10.33203125" customWidth="1"/>
    <col min="16122" max="16122" width="4.5546875" customWidth="1"/>
    <col min="16123" max="16123" width="33.44140625" customWidth="1"/>
    <col min="16124" max="16124" width="9" customWidth="1"/>
    <col min="16125" max="16141" width="6.6640625" customWidth="1"/>
    <col min="16142" max="16142" width="35.44140625" customWidth="1"/>
  </cols>
  <sheetData>
    <row r="1" spans="1:105" s="339" customFormat="1" ht="43.5" customHeight="1">
      <c r="A1" s="1157" t="s">
        <v>629</v>
      </c>
      <c r="B1" s="1158"/>
      <c r="C1" s="1158"/>
      <c r="D1" s="1158"/>
      <c r="E1" s="1158"/>
      <c r="F1" s="1158"/>
      <c r="G1" s="1158"/>
      <c r="H1" s="1158"/>
      <c r="I1" s="1158"/>
      <c r="J1" s="1158"/>
      <c r="K1" s="1158"/>
      <c r="L1" s="1158"/>
      <c r="M1" s="1158"/>
      <c r="N1" s="1158"/>
      <c r="O1" s="1158"/>
      <c r="P1" s="1158"/>
      <c r="Q1" s="1158"/>
      <c r="R1" s="1158"/>
      <c r="S1" s="1158"/>
      <c r="T1" s="1158"/>
      <c r="U1" s="1158"/>
      <c r="V1" s="1158"/>
      <c r="W1" s="762"/>
      <c r="X1" s="338"/>
      <c r="Y1" s="338"/>
      <c r="Z1" s="338"/>
      <c r="AA1" s="338"/>
      <c r="AB1" s="338"/>
      <c r="AC1" s="338"/>
      <c r="AD1" s="338"/>
      <c r="AE1" s="338"/>
      <c r="AF1" s="338"/>
      <c r="AG1" s="338"/>
      <c r="AH1" s="338"/>
      <c r="AI1" s="338"/>
      <c r="AJ1" s="338"/>
      <c r="AK1" s="338"/>
      <c r="AL1" s="338"/>
      <c r="AM1" s="338"/>
      <c r="AN1" s="338"/>
      <c r="AO1" s="338"/>
      <c r="AP1" s="338"/>
      <c r="AQ1" s="338"/>
      <c r="AR1" s="338"/>
      <c r="AS1" s="338"/>
      <c r="AT1" s="338"/>
      <c r="AU1" s="338"/>
      <c r="AV1" s="338"/>
      <c r="AW1" s="338"/>
      <c r="AX1" s="338"/>
      <c r="AY1" s="338"/>
      <c r="AZ1" s="338"/>
      <c r="BA1" s="338"/>
      <c r="BB1" s="338"/>
      <c r="BC1" s="338"/>
      <c r="BD1" s="338"/>
      <c r="BE1" s="338"/>
      <c r="BF1" s="338"/>
      <c r="BG1" s="338"/>
      <c r="BH1" s="338"/>
      <c r="BI1" s="338"/>
      <c r="BJ1" s="338"/>
      <c r="BK1" s="338"/>
      <c r="BL1" s="338"/>
      <c r="BM1" s="338"/>
      <c r="BN1" s="338"/>
      <c r="BO1" s="338"/>
      <c r="BP1" s="338"/>
      <c r="BQ1" s="338"/>
      <c r="BR1" s="338"/>
      <c r="BS1" s="338"/>
      <c r="BT1" s="338"/>
      <c r="BU1" s="338"/>
      <c r="BV1" s="338"/>
      <c r="BW1" s="338"/>
      <c r="BX1" s="338"/>
      <c r="BY1" s="338"/>
      <c r="BZ1" s="338"/>
      <c r="CA1" s="338"/>
      <c r="CB1" s="338"/>
      <c r="CC1" s="338"/>
      <c r="CD1" s="338"/>
      <c r="CE1" s="338"/>
      <c r="CF1" s="338"/>
      <c r="CG1" s="338"/>
      <c r="CH1" s="338"/>
      <c r="CI1" s="338"/>
      <c r="CJ1" s="338"/>
      <c r="CK1" s="338"/>
      <c r="CL1" s="338"/>
      <c r="CM1" s="338"/>
      <c r="CN1" s="338"/>
      <c r="CO1" s="338"/>
      <c r="CP1" s="338"/>
      <c r="CQ1" s="338"/>
      <c r="CR1" s="338"/>
      <c r="CS1" s="338"/>
      <c r="CT1" s="338"/>
      <c r="CU1" s="338"/>
      <c r="CV1" s="338"/>
      <c r="CW1" s="338"/>
      <c r="CX1" s="338"/>
      <c r="CY1" s="338"/>
      <c r="CZ1" s="338"/>
      <c r="DA1" s="338"/>
    </row>
    <row r="2" spans="1:105" s="339" customFormat="1" ht="12" customHeight="1" thickBot="1">
      <c r="A2" s="1159"/>
      <c r="B2" s="1159"/>
      <c r="C2" s="1159"/>
      <c r="D2" s="1159"/>
      <c r="E2" s="1159"/>
      <c r="F2" s="1159"/>
      <c r="G2" s="1159"/>
      <c r="H2" s="340"/>
      <c r="I2" s="340"/>
      <c r="J2" s="340"/>
      <c r="K2" s="340"/>
      <c r="L2" s="340"/>
      <c r="M2" s="340"/>
      <c r="N2" s="340"/>
      <c r="O2" s="340"/>
      <c r="P2" s="340"/>
      <c r="Q2" s="340"/>
      <c r="R2" s="340"/>
      <c r="S2" s="340"/>
      <c r="T2" s="340"/>
      <c r="U2" s="340"/>
      <c r="V2" s="341"/>
      <c r="W2" s="341"/>
      <c r="X2" s="338"/>
      <c r="Y2" s="338"/>
      <c r="Z2" s="338"/>
      <c r="AA2" s="338"/>
      <c r="AB2" s="338"/>
      <c r="AC2" s="338"/>
      <c r="AD2" s="338"/>
      <c r="AE2" s="338"/>
      <c r="AF2" s="338"/>
      <c r="AG2" s="338"/>
      <c r="AH2" s="338"/>
      <c r="AI2" s="338"/>
      <c r="AJ2" s="338"/>
      <c r="AK2" s="338"/>
      <c r="AL2" s="338"/>
      <c r="AM2" s="338"/>
      <c r="AN2" s="338"/>
      <c r="AO2" s="338"/>
      <c r="AP2" s="338"/>
      <c r="AQ2" s="338"/>
      <c r="AR2" s="338"/>
      <c r="AS2" s="338"/>
      <c r="AT2" s="338"/>
      <c r="AU2" s="338"/>
      <c r="AV2" s="338"/>
      <c r="AW2" s="338"/>
      <c r="AX2" s="338"/>
      <c r="AY2" s="338"/>
      <c r="AZ2" s="338"/>
      <c r="BA2" s="338"/>
      <c r="BB2" s="338"/>
      <c r="BC2" s="338"/>
      <c r="BD2" s="338"/>
      <c r="BE2" s="338"/>
      <c r="BF2" s="338"/>
      <c r="BG2" s="338"/>
      <c r="BH2" s="338"/>
      <c r="BI2" s="338"/>
      <c r="BJ2" s="338"/>
      <c r="BK2" s="338"/>
      <c r="BL2" s="338"/>
      <c r="BM2" s="338"/>
      <c r="BN2" s="338"/>
      <c r="BO2" s="338"/>
      <c r="BP2" s="338"/>
      <c r="BQ2" s="338"/>
      <c r="BR2" s="338"/>
      <c r="BS2" s="338"/>
      <c r="BT2" s="338"/>
      <c r="BU2" s="338"/>
      <c r="BV2" s="338"/>
      <c r="BW2" s="338"/>
      <c r="BX2" s="338"/>
      <c r="BY2" s="338"/>
      <c r="BZ2" s="338"/>
      <c r="CA2" s="338"/>
      <c r="CB2" s="338"/>
      <c r="CC2" s="338"/>
      <c r="CD2" s="338"/>
      <c r="CE2" s="338"/>
      <c r="CF2" s="338"/>
      <c r="CG2" s="338"/>
      <c r="CH2" s="338"/>
      <c r="CI2" s="338"/>
      <c r="CJ2" s="338"/>
      <c r="CK2" s="338"/>
      <c r="CL2" s="338"/>
      <c r="CM2" s="338"/>
      <c r="CN2" s="338"/>
      <c r="CO2" s="338"/>
      <c r="CP2" s="338"/>
      <c r="CQ2" s="338"/>
      <c r="CR2" s="338"/>
      <c r="CS2" s="338"/>
      <c r="CT2" s="338"/>
      <c r="CU2" s="338"/>
      <c r="CV2" s="338"/>
      <c r="CW2" s="338"/>
      <c r="CX2" s="338"/>
      <c r="CY2" s="338"/>
      <c r="CZ2" s="338"/>
      <c r="DA2" s="338"/>
    </row>
    <row r="3" spans="1:105" s="351" customFormat="1" ht="32.1" customHeight="1" thickBot="1">
      <c r="A3" s="342" t="s">
        <v>10</v>
      </c>
      <c r="B3" s="343" t="s">
        <v>11</v>
      </c>
      <c r="C3" s="344" t="s">
        <v>12</v>
      </c>
      <c r="D3" s="345" t="s">
        <v>4</v>
      </c>
      <c r="E3" s="346" t="s">
        <v>1</v>
      </c>
      <c r="F3" s="347" t="s">
        <v>2</v>
      </c>
      <c r="G3" s="347" t="s">
        <v>13</v>
      </c>
      <c r="H3" s="347" t="s">
        <v>3</v>
      </c>
      <c r="I3" s="347" t="s">
        <v>6</v>
      </c>
      <c r="J3" s="347" t="s">
        <v>14</v>
      </c>
      <c r="K3" s="347" t="s">
        <v>15</v>
      </c>
      <c r="L3" s="347" t="s">
        <v>16</v>
      </c>
      <c r="M3" s="347" t="s">
        <v>17</v>
      </c>
      <c r="N3" s="347" t="s">
        <v>18</v>
      </c>
      <c r="O3" s="347" t="s">
        <v>19</v>
      </c>
      <c r="P3" s="348" t="s">
        <v>20</v>
      </c>
      <c r="Q3" s="346" t="s">
        <v>5</v>
      </c>
      <c r="R3" s="347" t="s">
        <v>0</v>
      </c>
      <c r="S3" s="347" t="s">
        <v>7</v>
      </c>
      <c r="T3" s="348" t="s">
        <v>8</v>
      </c>
      <c r="U3" s="576" t="s">
        <v>21</v>
      </c>
      <c r="V3" s="349" t="s">
        <v>97</v>
      </c>
      <c r="W3" s="349" t="s">
        <v>97</v>
      </c>
      <c r="X3" s="350"/>
      <c r="Y3" s="350"/>
      <c r="Z3" s="350"/>
      <c r="AA3" s="350"/>
      <c r="AB3" s="350"/>
      <c r="AC3" s="350"/>
      <c r="AD3" s="350"/>
      <c r="AE3" s="350"/>
      <c r="AF3" s="350"/>
      <c r="AG3" s="350"/>
      <c r="AH3" s="350"/>
      <c r="AI3" s="350"/>
      <c r="AJ3" s="350"/>
      <c r="AK3" s="350"/>
      <c r="AL3" s="350"/>
      <c r="AM3" s="350"/>
      <c r="AN3" s="350"/>
      <c r="AO3" s="350"/>
      <c r="AP3" s="350"/>
      <c r="AQ3" s="350"/>
      <c r="AR3" s="350"/>
      <c r="AS3" s="350"/>
      <c r="AT3" s="350"/>
      <c r="AU3" s="350"/>
      <c r="AV3" s="350"/>
      <c r="AW3" s="350"/>
      <c r="AX3" s="350"/>
      <c r="AY3" s="350"/>
      <c r="AZ3" s="350"/>
      <c r="BA3" s="350"/>
      <c r="BB3" s="350"/>
      <c r="BC3" s="350"/>
      <c r="BD3" s="350"/>
      <c r="BE3" s="350"/>
      <c r="BF3" s="350"/>
      <c r="BG3" s="350"/>
      <c r="BH3" s="350"/>
      <c r="BI3" s="350"/>
      <c r="BJ3" s="350"/>
      <c r="BK3" s="350"/>
      <c r="BL3" s="350"/>
      <c r="BM3" s="350"/>
      <c r="BN3" s="350"/>
      <c r="BO3" s="350"/>
      <c r="BP3" s="350"/>
      <c r="BQ3" s="350"/>
      <c r="BR3" s="350"/>
      <c r="BS3" s="350"/>
      <c r="BT3" s="350"/>
      <c r="BU3" s="350"/>
      <c r="BV3" s="350"/>
      <c r="BW3" s="350"/>
      <c r="BX3" s="350"/>
      <c r="BY3" s="350"/>
      <c r="BZ3" s="350"/>
      <c r="CA3" s="350"/>
      <c r="CB3" s="350"/>
      <c r="CC3" s="350"/>
      <c r="CD3" s="350"/>
      <c r="CE3" s="350"/>
      <c r="CF3" s="350"/>
      <c r="CG3" s="350"/>
      <c r="CH3" s="350"/>
      <c r="CI3" s="350"/>
      <c r="CJ3" s="350"/>
      <c r="CK3" s="350"/>
      <c r="CL3" s="350"/>
      <c r="CM3" s="350"/>
      <c r="CN3" s="350"/>
      <c r="CO3" s="350"/>
      <c r="CP3" s="350"/>
      <c r="CQ3" s="350"/>
      <c r="CR3" s="350"/>
      <c r="CS3" s="350"/>
      <c r="CT3" s="350"/>
      <c r="CU3" s="350"/>
      <c r="CV3" s="350"/>
      <c r="CW3" s="350"/>
      <c r="CX3" s="350"/>
      <c r="CY3" s="350"/>
      <c r="CZ3" s="350"/>
      <c r="DA3" s="350"/>
    </row>
    <row r="4" spans="1:105" ht="39" customHeight="1" thickBot="1">
      <c r="A4" s="1038" t="s">
        <v>371</v>
      </c>
      <c r="B4" s="1160" t="s">
        <v>371</v>
      </c>
      <c r="C4" s="21" t="s">
        <v>372</v>
      </c>
      <c r="D4" s="352" t="s">
        <v>9</v>
      </c>
      <c r="E4" s="353">
        <v>86</v>
      </c>
      <c r="F4" s="354">
        <v>84</v>
      </c>
      <c r="G4" s="354">
        <v>101</v>
      </c>
      <c r="H4" s="354"/>
      <c r="I4" s="354"/>
      <c r="J4" s="354"/>
      <c r="K4" s="354"/>
      <c r="L4" s="354"/>
      <c r="M4" s="354"/>
      <c r="N4" s="354"/>
      <c r="O4" s="354"/>
      <c r="P4" s="355"/>
      <c r="Q4" s="356">
        <f>AVERAGE(E4:G4)</f>
        <v>90.333333333333329</v>
      </c>
      <c r="R4" s="357" t="e">
        <f>AVERAGE(H4:J4)</f>
        <v>#DIV/0!</v>
      </c>
      <c r="S4" s="358" t="e">
        <f>AVERAGE(K4:M4)</f>
        <v>#DIV/0!</v>
      </c>
      <c r="T4" s="359" t="e">
        <f>AVERAGE(N4:P4)</f>
        <v>#DIV/0!</v>
      </c>
      <c r="U4" s="577"/>
      <c r="V4" s="566" t="s">
        <v>373</v>
      </c>
      <c r="W4" s="566" t="s">
        <v>373</v>
      </c>
    </row>
    <row r="5" spans="1:105" ht="56.1" customHeight="1" thickBot="1">
      <c r="A5" s="1040"/>
      <c r="B5" s="1161"/>
      <c r="C5" s="22" t="s">
        <v>374</v>
      </c>
      <c r="D5" s="352" t="s">
        <v>9</v>
      </c>
      <c r="E5" s="360">
        <v>48</v>
      </c>
      <c r="F5" s="361">
        <v>71</v>
      </c>
      <c r="G5" s="361">
        <v>33</v>
      </c>
      <c r="H5" s="361"/>
      <c r="I5" s="361"/>
      <c r="J5" s="361"/>
      <c r="K5" s="361"/>
      <c r="L5" s="361"/>
      <c r="M5" s="361"/>
      <c r="N5" s="361"/>
      <c r="O5" s="361"/>
      <c r="P5" s="362"/>
      <c r="Q5" s="363">
        <f>AVERAGE(E5:G5)</f>
        <v>50.666666666666664</v>
      </c>
      <c r="R5" s="364" t="e">
        <f>AVERAGE(H5:J5)</f>
        <v>#DIV/0!</v>
      </c>
      <c r="S5" s="365" t="e">
        <f>AVERAGE(K5:M5)</f>
        <v>#DIV/0!</v>
      </c>
      <c r="T5" s="366" t="e">
        <f>AVERAGE(N5:P5)</f>
        <v>#DIV/0!</v>
      </c>
      <c r="U5" s="578"/>
      <c r="V5" s="574" t="s">
        <v>375</v>
      </c>
      <c r="W5" s="574" t="s">
        <v>375</v>
      </c>
    </row>
    <row r="6" spans="1:105" ht="33.75" customHeight="1" thickBot="1">
      <c r="A6" s="1038" t="s">
        <v>376</v>
      </c>
      <c r="B6" s="1160"/>
      <c r="C6" s="21" t="s">
        <v>377</v>
      </c>
      <c r="D6" s="352" t="s">
        <v>9</v>
      </c>
      <c r="E6" s="367">
        <v>8</v>
      </c>
      <c r="F6" s="368">
        <v>7</v>
      </c>
      <c r="G6" s="368">
        <v>5</v>
      </c>
      <c r="H6" s="368"/>
      <c r="I6" s="368"/>
      <c r="J6" s="368"/>
      <c r="K6" s="368"/>
      <c r="L6" s="368"/>
      <c r="M6" s="368"/>
      <c r="N6" s="368"/>
      <c r="O6" s="368"/>
      <c r="P6" s="369"/>
      <c r="Q6" s="370">
        <f>SUM($E6:$G6)</f>
        <v>20</v>
      </c>
      <c r="R6" s="371">
        <f>SUM($H6:$J6)</f>
        <v>0</v>
      </c>
      <c r="S6" s="371">
        <f>SUM($K6:$M6)</f>
        <v>0</v>
      </c>
      <c r="T6" s="372">
        <f>SUM($N6:$P6)</f>
        <v>0</v>
      </c>
      <c r="U6" s="579">
        <f>SUM(Q6:T6)</f>
        <v>20</v>
      </c>
      <c r="V6" s="1162"/>
      <c r="W6" s="1162"/>
    </row>
    <row r="7" spans="1:105" ht="33.75" customHeight="1" thickBot="1">
      <c r="A7" s="1040"/>
      <c r="B7" s="1161"/>
      <c r="C7" s="22" t="s">
        <v>378</v>
      </c>
      <c r="D7" s="352" t="s">
        <v>9</v>
      </c>
      <c r="E7" s="373">
        <v>10</v>
      </c>
      <c r="F7" s="374">
        <v>12</v>
      </c>
      <c r="G7" s="374">
        <v>7</v>
      </c>
      <c r="H7" s="374"/>
      <c r="I7" s="374"/>
      <c r="J7" s="374"/>
      <c r="K7" s="374"/>
      <c r="L7" s="374"/>
      <c r="M7" s="374"/>
      <c r="N7" s="374"/>
      <c r="O7" s="374"/>
      <c r="P7" s="375"/>
      <c r="Q7" s="376">
        <f>SUM($E7:$G7)</f>
        <v>29</v>
      </c>
      <c r="R7" s="377">
        <f>SUM($H7:$J7)</f>
        <v>0</v>
      </c>
      <c r="S7" s="377">
        <f>SUM($K7:$M7)</f>
        <v>0</v>
      </c>
      <c r="T7" s="378">
        <f>SUM($N7:$P7)</f>
        <v>0</v>
      </c>
      <c r="U7" s="388">
        <f>SUM(Q7:T7)</f>
        <v>29</v>
      </c>
      <c r="V7" s="1163"/>
      <c r="W7" s="1163"/>
    </row>
    <row r="8" spans="1:105" ht="33.75" customHeight="1" thickBot="1">
      <c r="A8" s="1024" t="s">
        <v>379</v>
      </c>
      <c r="B8" s="1160"/>
      <c r="C8" s="21" t="s">
        <v>380</v>
      </c>
      <c r="D8" s="1168" t="s">
        <v>381</v>
      </c>
      <c r="E8" s="379">
        <v>523.16999999999996</v>
      </c>
      <c r="F8" s="379">
        <v>498.27</v>
      </c>
      <c r="G8" s="379">
        <v>364.49</v>
      </c>
      <c r="H8" s="379"/>
      <c r="I8" s="379"/>
      <c r="J8" s="379"/>
      <c r="K8" s="379"/>
      <c r="L8" s="379"/>
      <c r="M8" s="379"/>
      <c r="N8" s="379"/>
      <c r="O8" s="379"/>
      <c r="P8" s="379"/>
      <c r="Q8" s="380">
        <f>SUM($E8:$G8)</f>
        <v>1385.9299999999998</v>
      </c>
      <c r="R8" s="381">
        <f>SUM($H8:$J8)</f>
        <v>0</v>
      </c>
      <c r="S8" s="381">
        <f>SUM($K8:$M8)</f>
        <v>0</v>
      </c>
      <c r="T8" s="382">
        <f>SUM($N8:$P8)</f>
        <v>0</v>
      </c>
      <c r="U8" s="383">
        <f>SUM(Q8:T8)</f>
        <v>1385.9299999999998</v>
      </c>
      <c r="V8" s="580"/>
      <c r="W8" s="580"/>
    </row>
    <row r="9" spans="1:105" ht="46.5" customHeight="1" thickBot="1">
      <c r="A9" s="1025"/>
      <c r="B9" s="1167"/>
      <c r="C9" s="22" t="s">
        <v>382</v>
      </c>
      <c r="D9" s="1169"/>
      <c r="E9" s="384">
        <v>840</v>
      </c>
      <c r="F9" s="384">
        <v>868</v>
      </c>
      <c r="G9" s="384">
        <v>840</v>
      </c>
      <c r="H9" s="384"/>
      <c r="I9" s="384"/>
      <c r="J9" s="384"/>
      <c r="K9" s="384"/>
      <c r="L9" s="384"/>
      <c r="M9" s="384"/>
      <c r="N9" s="384"/>
      <c r="O9" s="384"/>
      <c r="P9" s="384"/>
      <c r="Q9" s="385">
        <f>SUM($E9:$G9)</f>
        <v>2548</v>
      </c>
      <c r="R9" s="386">
        <f>SUM($H9:$J9)</f>
        <v>0</v>
      </c>
      <c r="S9" s="386">
        <f>SUM($K9:$M9)</f>
        <v>0</v>
      </c>
      <c r="T9" s="387">
        <f>SUM($N9:$P9)</f>
        <v>0</v>
      </c>
      <c r="U9" s="388">
        <f>SUM(Q9:T9)</f>
        <v>2548</v>
      </c>
      <c r="V9" s="575" t="s">
        <v>383</v>
      </c>
      <c r="W9" s="575" t="s">
        <v>383</v>
      </c>
    </row>
    <row r="10" spans="1:105" ht="33.75" customHeight="1" thickBot="1">
      <c r="A10" s="1025"/>
      <c r="B10" s="1167"/>
      <c r="C10" s="389" t="s">
        <v>384</v>
      </c>
      <c r="D10" s="1169"/>
      <c r="E10" s="390">
        <f>IF(E9&gt;0,E8/E9,"-")</f>
        <v>0.62282142857142853</v>
      </c>
      <c r="F10" s="391">
        <f t="shared" ref="F10:P10" si="0">IF(F9&gt;0,F8/F9,"-")</f>
        <v>0.57404377880184332</v>
      </c>
      <c r="G10" s="391">
        <f t="shared" si="0"/>
        <v>0.43391666666666667</v>
      </c>
      <c r="H10" s="391" t="str">
        <f t="shared" si="0"/>
        <v>-</v>
      </c>
      <c r="I10" s="391" t="str">
        <f t="shared" si="0"/>
        <v>-</v>
      </c>
      <c r="J10" s="391" t="str">
        <f t="shared" si="0"/>
        <v>-</v>
      </c>
      <c r="K10" s="391" t="str">
        <f t="shared" si="0"/>
        <v>-</v>
      </c>
      <c r="L10" s="391" t="str">
        <f t="shared" si="0"/>
        <v>-</v>
      </c>
      <c r="M10" s="391" t="str">
        <f t="shared" si="0"/>
        <v>-</v>
      </c>
      <c r="N10" s="391" t="str">
        <f t="shared" si="0"/>
        <v>-</v>
      </c>
      <c r="O10" s="391" t="str">
        <f t="shared" si="0"/>
        <v>-</v>
      </c>
      <c r="P10" s="392" t="str">
        <f t="shared" si="0"/>
        <v>-</v>
      </c>
      <c r="Q10" s="393">
        <f>IF(Q9&gt;0,Q8/Q9,"-")</f>
        <v>0.54392857142857132</v>
      </c>
      <c r="R10" s="40" t="str">
        <f>IF(R9&gt;0,R8/R9,"-")</f>
        <v>-</v>
      </c>
      <c r="S10" s="40" t="str">
        <f>IF(S9&gt;0,S8/S9,"-")</f>
        <v>-</v>
      </c>
      <c r="T10" s="394" t="str">
        <f>IF(T9&gt;0,T8/T9,"-")</f>
        <v>-</v>
      </c>
      <c r="U10" s="395"/>
      <c r="V10" s="580"/>
      <c r="W10" s="580"/>
    </row>
    <row r="11" spans="1:105" ht="25.5" hidden="1" customHeight="1" thickBot="1">
      <c r="A11" s="1025"/>
      <c r="B11" s="1167"/>
      <c r="C11" s="389" t="s">
        <v>4</v>
      </c>
      <c r="D11" s="1169"/>
      <c r="E11" s="396" t="str">
        <f>$D$8</f>
        <v>Locally Determined</v>
      </c>
      <c r="F11" s="396" t="str">
        <f t="shared" ref="F11:P11" si="1">$D$8</f>
        <v>Locally Determined</v>
      </c>
      <c r="G11" s="396" t="str">
        <f t="shared" si="1"/>
        <v>Locally Determined</v>
      </c>
      <c r="H11" s="396" t="str">
        <f t="shared" si="1"/>
        <v>Locally Determined</v>
      </c>
      <c r="I11" s="396" t="str">
        <f t="shared" si="1"/>
        <v>Locally Determined</v>
      </c>
      <c r="J11" s="396" t="str">
        <f t="shared" si="1"/>
        <v>Locally Determined</v>
      </c>
      <c r="K11" s="396" t="str">
        <f t="shared" si="1"/>
        <v>Locally Determined</v>
      </c>
      <c r="L11" s="396" t="str">
        <f t="shared" si="1"/>
        <v>Locally Determined</v>
      </c>
      <c r="M11" s="396" t="str">
        <f t="shared" si="1"/>
        <v>Locally Determined</v>
      </c>
      <c r="N11" s="396" t="str">
        <f t="shared" si="1"/>
        <v>Locally Determined</v>
      </c>
      <c r="O11" s="396" t="str">
        <f t="shared" si="1"/>
        <v>Locally Determined</v>
      </c>
      <c r="P11" s="397" t="str">
        <f t="shared" si="1"/>
        <v>Locally Determined</v>
      </c>
      <c r="Q11" s="398">
        <f>SUM(E11:G11)</f>
        <v>0</v>
      </c>
      <c r="R11" s="399">
        <f>SUM(H11:J11)</f>
        <v>0</v>
      </c>
      <c r="S11" s="399">
        <f>SUM(K11:M11)</f>
        <v>0</v>
      </c>
      <c r="T11" s="400">
        <f>SUM(N11:P11)</f>
        <v>0</v>
      </c>
      <c r="U11" s="401" t="e">
        <f>U9/U10</f>
        <v>#DIV/0!</v>
      </c>
      <c r="V11" s="580"/>
      <c r="W11" s="580"/>
    </row>
    <row r="12" spans="1:105" ht="33.75" customHeight="1" thickBot="1">
      <c r="A12" s="1026"/>
      <c r="B12" s="1167"/>
      <c r="C12" s="402" t="s">
        <v>385</v>
      </c>
      <c r="D12" s="1170"/>
      <c r="E12" s="403">
        <f>IF(E8&gt;0,E8/E9,"-")</f>
        <v>0.62282142857142853</v>
      </c>
      <c r="F12" s="404">
        <f>IF(F9&gt;0,SUM($E$8:P8)/SUM($E$9:P9),"-")</f>
        <v>0.54392857142857132</v>
      </c>
      <c r="G12" s="404">
        <f>IF(G9&gt;0,SUM($E$8:P8)/SUM($E$9:P9),"-")</f>
        <v>0.54392857142857132</v>
      </c>
      <c r="H12" s="404" t="str">
        <f>IF(H9&gt;0,SUM($E$8:P8)/SUM($E$9:P9),"-")</f>
        <v>-</v>
      </c>
      <c r="I12" s="404" t="str">
        <f>IF(I9&gt;0,SUM($E$8:P8)/SUM($E$9:P9),"-")</f>
        <v>-</v>
      </c>
      <c r="J12" s="404" t="str">
        <f>IF(J9&gt;0,SUM($E$8:P8)/SUM($E$9:P9),"-")</f>
        <v>-</v>
      </c>
      <c r="K12" s="404" t="str">
        <f>IF(K9&gt;0,SUM($E$8:P8)/SUM($E$9:P9),"-")</f>
        <v>-</v>
      </c>
      <c r="L12" s="404" t="str">
        <f>IF(L9&gt;0,SUM($E$8:P8)/SUM($E$9:P9),"-")</f>
        <v>-</v>
      </c>
      <c r="M12" s="404" t="str">
        <f>IF(M9&gt;0,SUM($E$8:P8)/SUM($E$9:P9),"-")</f>
        <v>-</v>
      </c>
      <c r="N12" s="404" t="str">
        <f>IF(N9&gt;0,SUM($E$8:P8)/SUM($E$9:P9),"-")</f>
        <v>-</v>
      </c>
      <c r="O12" s="404" t="str">
        <f>IF(O9&gt;0,SUM($E$8:P8)/SUM($E$9:P9),"-")</f>
        <v>-</v>
      </c>
      <c r="P12" s="405" t="str">
        <f>IF(P9&gt;0,SUM($E$8:P8)/SUM($E$9:P9),"-")</f>
        <v>-</v>
      </c>
      <c r="Q12" s="1171"/>
      <c r="R12" s="1171"/>
      <c r="S12" s="1171"/>
      <c r="T12" s="1172"/>
      <c r="U12" s="406"/>
      <c r="V12" s="581"/>
      <c r="W12" s="581"/>
    </row>
    <row r="13" spans="1:105" s="410" customFormat="1" ht="27.75" customHeight="1" thickBot="1">
      <c r="A13" s="407"/>
      <c r="B13" s="408"/>
      <c r="C13" s="1173" t="s">
        <v>92</v>
      </c>
      <c r="D13" s="1173"/>
      <c r="E13" s="1174"/>
      <c r="F13" s="1174"/>
      <c r="G13" s="1174"/>
      <c r="H13" s="1174"/>
      <c r="I13" s="1174"/>
      <c r="J13" s="1174"/>
      <c r="K13" s="1174"/>
      <c r="L13" s="1174"/>
      <c r="M13" s="1174"/>
      <c r="N13" s="1174"/>
      <c r="O13" s="1174"/>
      <c r="P13" s="1174"/>
      <c r="Q13" s="1175"/>
      <c r="R13" s="1175"/>
      <c r="S13" s="1175"/>
      <c r="T13" s="1175"/>
      <c r="U13" s="1173"/>
      <c r="V13" s="1176"/>
      <c r="W13" s="765"/>
      <c r="X13" s="409"/>
      <c r="Y13" s="409"/>
      <c r="Z13" s="409"/>
      <c r="AA13" s="409"/>
      <c r="AB13" s="409"/>
      <c r="AC13" s="409"/>
      <c r="AD13" s="409"/>
      <c r="AE13" s="409"/>
      <c r="AF13" s="409"/>
      <c r="AG13" s="409"/>
      <c r="AH13" s="409"/>
      <c r="AI13" s="409"/>
      <c r="AJ13" s="409"/>
      <c r="AK13" s="409"/>
      <c r="AL13" s="409"/>
      <c r="AM13" s="409"/>
      <c r="AN13" s="409"/>
      <c r="AO13" s="409"/>
      <c r="AP13" s="409"/>
      <c r="AQ13" s="409"/>
      <c r="AR13" s="409"/>
      <c r="AS13" s="409"/>
      <c r="AT13" s="409"/>
      <c r="AU13" s="409"/>
      <c r="AV13" s="409"/>
      <c r="AW13" s="409"/>
      <c r="AX13" s="409"/>
      <c r="AY13" s="409"/>
      <c r="AZ13" s="409"/>
      <c r="BA13" s="409"/>
      <c r="BB13" s="409"/>
      <c r="BC13" s="409"/>
      <c r="BD13" s="409"/>
      <c r="BE13" s="409"/>
      <c r="BF13" s="409"/>
      <c r="BG13" s="409"/>
      <c r="BH13" s="409"/>
      <c r="BI13" s="409"/>
      <c r="BJ13" s="409"/>
      <c r="BK13" s="409"/>
      <c r="BL13" s="409"/>
      <c r="BM13" s="409"/>
      <c r="BN13" s="409"/>
      <c r="BO13" s="409"/>
      <c r="BP13" s="409"/>
      <c r="BQ13" s="409"/>
      <c r="BR13" s="409"/>
      <c r="BS13" s="409"/>
      <c r="BT13" s="409"/>
      <c r="BU13" s="409"/>
      <c r="BV13" s="409"/>
      <c r="BW13" s="409"/>
      <c r="BX13" s="409"/>
      <c r="BY13" s="409"/>
      <c r="BZ13" s="409"/>
      <c r="CA13" s="409"/>
      <c r="CB13" s="409"/>
      <c r="CC13" s="409"/>
      <c r="CD13" s="409"/>
      <c r="CE13" s="409"/>
      <c r="CF13" s="409"/>
      <c r="CG13" s="409"/>
      <c r="CH13" s="409"/>
      <c r="CI13" s="409"/>
      <c r="CJ13" s="409"/>
      <c r="CK13" s="409"/>
      <c r="CL13" s="409"/>
      <c r="CM13" s="409"/>
      <c r="CN13" s="409"/>
      <c r="CO13" s="409"/>
      <c r="CP13" s="409"/>
      <c r="CQ13" s="409"/>
      <c r="CR13" s="409"/>
      <c r="CS13" s="409"/>
      <c r="CT13" s="409"/>
      <c r="CU13" s="409"/>
      <c r="CV13" s="409"/>
      <c r="CW13" s="409"/>
      <c r="CX13" s="409"/>
      <c r="CY13" s="409"/>
      <c r="CZ13" s="409"/>
      <c r="DA13" s="409"/>
    </row>
    <row r="14" spans="1:105" s="410" customFormat="1" ht="46.5" customHeight="1" thickBot="1">
      <c r="A14" s="1177" t="s">
        <v>133</v>
      </c>
      <c r="B14" s="411" t="s">
        <v>132</v>
      </c>
      <c r="C14" s="412" t="s">
        <v>427</v>
      </c>
      <c r="D14" s="352" t="s">
        <v>9</v>
      </c>
      <c r="E14" s="413">
        <v>0</v>
      </c>
      <c r="F14" s="414">
        <v>0</v>
      </c>
      <c r="G14" s="414">
        <v>0</v>
      </c>
      <c r="H14" s="414"/>
      <c r="I14" s="414"/>
      <c r="J14" s="414"/>
      <c r="K14" s="414"/>
      <c r="L14" s="414"/>
      <c r="M14" s="414"/>
      <c r="N14" s="414"/>
      <c r="O14" s="414"/>
      <c r="P14" s="415"/>
      <c r="Q14" s="416">
        <f>SUM($E14:$G14)</f>
        <v>0</v>
      </c>
      <c r="R14" s="417">
        <f>SUM($H14:$J14)</f>
        <v>0</v>
      </c>
      <c r="S14" s="417">
        <f>SUM($K14:$M14)</f>
        <v>0</v>
      </c>
      <c r="T14" s="418">
        <f>SUM($N14:$P14)</f>
        <v>0</v>
      </c>
      <c r="U14" s="419">
        <f>SUM(E14:G14,H14:J14,K14:M14,N14:P14)</f>
        <v>0</v>
      </c>
      <c r="V14" s="582" t="s">
        <v>301</v>
      </c>
      <c r="W14" s="582" t="s">
        <v>301</v>
      </c>
      <c r="X14" s="409"/>
      <c r="Y14" s="409"/>
      <c r="Z14" s="409"/>
      <c r="AA14" s="409"/>
      <c r="AB14" s="409"/>
      <c r="AC14" s="409"/>
      <c r="AD14" s="409"/>
      <c r="AE14" s="409"/>
      <c r="AF14" s="409"/>
      <c r="AG14" s="409"/>
      <c r="AH14" s="409"/>
      <c r="AI14" s="409"/>
      <c r="AJ14" s="409"/>
      <c r="AK14" s="409"/>
      <c r="AL14" s="409"/>
      <c r="AM14" s="409"/>
      <c r="AN14" s="409"/>
      <c r="AO14" s="409"/>
      <c r="AP14" s="409"/>
      <c r="AQ14" s="409"/>
      <c r="AR14" s="409"/>
      <c r="AS14" s="409"/>
      <c r="AT14" s="409"/>
      <c r="AU14" s="409"/>
      <c r="AV14" s="409"/>
      <c r="AW14" s="409"/>
      <c r="AX14" s="409"/>
      <c r="AY14" s="409"/>
      <c r="AZ14" s="409"/>
      <c r="BA14" s="409"/>
      <c r="BB14" s="409"/>
      <c r="BC14" s="409"/>
      <c r="BD14" s="409"/>
      <c r="BE14" s="409"/>
      <c r="BF14" s="409"/>
      <c r="BG14" s="409"/>
      <c r="BH14" s="409"/>
      <c r="BI14" s="409"/>
      <c r="BJ14" s="409"/>
      <c r="BK14" s="409"/>
      <c r="BL14" s="409"/>
      <c r="BM14" s="409"/>
      <c r="BN14" s="409"/>
      <c r="BO14" s="409"/>
      <c r="BP14" s="409"/>
      <c r="BQ14" s="409"/>
      <c r="BR14" s="409"/>
      <c r="BS14" s="409"/>
      <c r="BT14" s="409"/>
      <c r="BU14" s="409"/>
      <c r="BV14" s="409"/>
      <c r="BW14" s="409"/>
      <c r="BX14" s="409"/>
      <c r="BY14" s="409"/>
      <c r="BZ14" s="409"/>
      <c r="CA14" s="409"/>
      <c r="CB14" s="409"/>
      <c r="CC14" s="409"/>
      <c r="CD14" s="409"/>
      <c r="CE14" s="409"/>
      <c r="CF14" s="409"/>
      <c r="CG14" s="409"/>
      <c r="CH14" s="409"/>
      <c r="CI14" s="409"/>
      <c r="CJ14" s="409"/>
      <c r="CK14" s="409"/>
      <c r="CL14" s="409"/>
      <c r="CM14" s="409"/>
      <c r="CN14" s="409"/>
      <c r="CO14" s="409"/>
      <c r="CP14" s="409"/>
      <c r="CQ14" s="409"/>
      <c r="CR14" s="409"/>
      <c r="CS14" s="409"/>
      <c r="CT14" s="409"/>
      <c r="CU14" s="409"/>
      <c r="CV14" s="409"/>
      <c r="CW14" s="409"/>
      <c r="CX14" s="409"/>
      <c r="CY14" s="409"/>
      <c r="CZ14" s="409"/>
      <c r="DA14" s="409"/>
    </row>
    <row r="15" spans="1:105" s="410" customFormat="1" ht="43.95" customHeight="1" thickBot="1">
      <c r="A15" s="1178"/>
      <c r="B15" s="411" t="s">
        <v>131</v>
      </c>
      <c r="C15" s="420" t="s">
        <v>428</v>
      </c>
      <c r="D15" s="421" t="s">
        <v>91</v>
      </c>
      <c r="E15" s="422">
        <v>128</v>
      </c>
      <c r="F15" s="423">
        <v>125</v>
      </c>
      <c r="G15" s="55">
        <v>95</v>
      </c>
      <c r="H15" s="55"/>
      <c r="I15" s="55"/>
      <c r="J15" s="55"/>
      <c r="K15" s="55"/>
      <c r="L15" s="55"/>
      <c r="M15" s="55"/>
      <c r="N15" s="55"/>
      <c r="O15" s="55"/>
      <c r="P15" s="56"/>
      <c r="Q15" s="416">
        <f>SUM($E15:$G15)</f>
        <v>348</v>
      </c>
      <c r="R15" s="417">
        <f>SUM($H15:$J15)</f>
        <v>0</v>
      </c>
      <c r="S15" s="417">
        <f>SUM($K15:$M15)</f>
        <v>0</v>
      </c>
      <c r="T15" s="418">
        <f>SUM($N15:$P15)</f>
        <v>0</v>
      </c>
      <c r="U15" s="419">
        <f>SUM(E15:G15,H15:J15,K15:M15,N15:P15)</f>
        <v>348</v>
      </c>
      <c r="V15" s="583" t="s">
        <v>434</v>
      </c>
      <c r="W15" s="583" t="s">
        <v>434</v>
      </c>
      <c r="X15" s="409"/>
      <c r="Y15" s="409"/>
      <c r="Z15" s="409"/>
      <c r="AA15" s="409"/>
      <c r="AB15" s="409"/>
      <c r="AC15" s="409"/>
      <c r="AD15" s="409"/>
      <c r="AE15" s="409"/>
      <c r="AF15" s="409"/>
      <c r="AG15" s="409"/>
      <c r="AH15" s="409"/>
      <c r="AI15" s="409"/>
      <c r="AJ15" s="409"/>
      <c r="AK15" s="409"/>
      <c r="AL15" s="409"/>
      <c r="AM15" s="409"/>
      <c r="AN15" s="409"/>
      <c r="AO15" s="409"/>
      <c r="AP15" s="409"/>
      <c r="AQ15" s="409"/>
      <c r="AR15" s="409"/>
      <c r="AS15" s="409"/>
      <c r="AT15" s="409"/>
      <c r="AU15" s="409"/>
      <c r="AV15" s="409"/>
      <c r="AW15" s="409"/>
      <c r="AX15" s="409"/>
      <c r="AY15" s="409"/>
      <c r="AZ15" s="409"/>
      <c r="BA15" s="409"/>
      <c r="BB15" s="409"/>
      <c r="BC15" s="409"/>
      <c r="BD15" s="409"/>
      <c r="BE15" s="409"/>
      <c r="BF15" s="409"/>
      <c r="BG15" s="409"/>
      <c r="BH15" s="409"/>
      <c r="BI15" s="409"/>
      <c r="BJ15" s="409"/>
      <c r="BK15" s="409"/>
      <c r="BL15" s="409"/>
      <c r="BM15" s="409"/>
      <c r="BN15" s="409"/>
      <c r="BO15" s="409"/>
      <c r="BP15" s="409"/>
      <c r="BQ15" s="409"/>
      <c r="BR15" s="409"/>
      <c r="BS15" s="409"/>
      <c r="BT15" s="409"/>
      <c r="BU15" s="409"/>
      <c r="BV15" s="409"/>
      <c r="BW15" s="409"/>
      <c r="BX15" s="409"/>
      <c r="BY15" s="409"/>
      <c r="BZ15" s="409"/>
      <c r="CA15" s="409"/>
      <c r="CB15" s="409"/>
      <c r="CC15" s="409"/>
      <c r="CD15" s="409"/>
      <c r="CE15" s="409"/>
      <c r="CF15" s="409"/>
      <c r="CG15" s="409"/>
      <c r="CH15" s="409"/>
      <c r="CI15" s="409"/>
      <c r="CJ15" s="409"/>
      <c r="CK15" s="409"/>
      <c r="CL15" s="409"/>
      <c r="CM15" s="409"/>
      <c r="CN15" s="409"/>
      <c r="CO15" s="409"/>
      <c r="CP15" s="409"/>
      <c r="CQ15" s="409"/>
      <c r="CR15" s="409"/>
      <c r="CS15" s="409"/>
      <c r="CT15" s="409"/>
      <c r="CU15" s="409"/>
      <c r="CV15" s="409"/>
      <c r="CW15" s="409"/>
      <c r="CX15" s="409"/>
      <c r="CY15" s="409"/>
      <c r="CZ15" s="409"/>
      <c r="DA15" s="409"/>
    </row>
    <row r="16" spans="1:105" s="426" customFormat="1" ht="82.5" customHeight="1" thickBot="1">
      <c r="A16" s="1178"/>
      <c r="B16" s="1180"/>
      <c r="C16" s="47" t="s">
        <v>386</v>
      </c>
      <c r="D16" s="424">
        <v>1</v>
      </c>
      <c r="E16" s="1182" t="s">
        <v>93</v>
      </c>
      <c r="F16" s="1183"/>
      <c r="G16" s="1183"/>
      <c r="H16" s="1183"/>
      <c r="I16" s="1183"/>
      <c r="J16" s="1183"/>
      <c r="K16" s="1183"/>
      <c r="L16" s="1183"/>
      <c r="M16" s="1183"/>
      <c r="N16" s="1183"/>
      <c r="O16" s="1183"/>
      <c r="P16" s="1184"/>
      <c r="Q16" s="48" t="s">
        <v>96</v>
      </c>
      <c r="R16" s="48" t="s">
        <v>123</v>
      </c>
      <c r="S16" s="48" t="s">
        <v>124</v>
      </c>
      <c r="T16" s="48" t="s">
        <v>125</v>
      </c>
      <c r="U16" s="425"/>
      <c r="V16" s="570" t="s">
        <v>423</v>
      </c>
      <c r="W16" s="570" t="s">
        <v>423</v>
      </c>
    </row>
    <row r="17" spans="1:105" ht="78" customHeight="1" thickBot="1">
      <c r="A17" s="1178"/>
      <c r="B17" s="1180"/>
      <c r="C17" s="427" t="s">
        <v>429</v>
      </c>
      <c r="D17" s="428" t="s">
        <v>9</v>
      </c>
      <c r="E17" s="933">
        <v>2</v>
      </c>
      <c r="F17" s="933">
        <v>1</v>
      </c>
      <c r="G17" s="933">
        <v>1</v>
      </c>
      <c r="H17" s="429"/>
      <c r="I17" s="429"/>
      <c r="J17" s="429"/>
      <c r="K17" s="429"/>
      <c r="L17" s="429"/>
      <c r="M17" s="429"/>
      <c r="N17" s="429"/>
      <c r="O17" s="429"/>
      <c r="P17" s="429"/>
      <c r="Q17" s="430">
        <f t="shared" ref="Q17:Q23" si="2">SUM($E17:$G17)</f>
        <v>4</v>
      </c>
      <c r="R17" s="430">
        <f t="shared" ref="R17:R23" si="3">SUM($H17:$J17)</f>
        <v>0</v>
      </c>
      <c r="S17" s="430">
        <f t="shared" ref="S17:S23" si="4">SUM($K17:$M17)</f>
        <v>0</v>
      </c>
      <c r="T17" s="430">
        <f t="shared" ref="T17:T23" si="5">SUM($N17:$P17)</f>
        <v>0</v>
      </c>
      <c r="U17" s="431">
        <f t="shared" ref="U17:U27" si="6">SUM(Q17:T17)</f>
        <v>4</v>
      </c>
      <c r="V17" s="569" t="s">
        <v>408</v>
      </c>
      <c r="W17" s="569" t="s">
        <v>408</v>
      </c>
    </row>
    <row r="18" spans="1:105" ht="45.75" customHeight="1" thickBot="1">
      <c r="A18" s="1178"/>
      <c r="B18" s="1181"/>
      <c r="C18" s="427" t="s">
        <v>430</v>
      </c>
      <c r="D18" s="428" t="s">
        <v>9</v>
      </c>
      <c r="E18" s="933">
        <v>0</v>
      </c>
      <c r="F18" s="933">
        <v>0</v>
      </c>
      <c r="G18" s="933">
        <v>0</v>
      </c>
      <c r="H18" s="429"/>
      <c r="I18" s="429"/>
      <c r="J18" s="429"/>
      <c r="K18" s="429"/>
      <c r="L18" s="429"/>
      <c r="M18" s="429"/>
      <c r="N18" s="429"/>
      <c r="O18" s="429"/>
      <c r="P18" s="429"/>
      <c r="Q18" s="430">
        <f t="shared" si="2"/>
        <v>0</v>
      </c>
      <c r="R18" s="430">
        <f t="shared" si="3"/>
        <v>0</v>
      </c>
      <c r="S18" s="430">
        <f t="shared" si="4"/>
        <v>0</v>
      </c>
      <c r="T18" s="430">
        <f t="shared" si="5"/>
        <v>0</v>
      </c>
      <c r="U18" s="431">
        <f t="shared" si="6"/>
        <v>0</v>
      </c>
      <c r="V18" s="584" t="s">
        <v>424</v>
      </c>
      <c r="W18" s="584" t="s">
        <v>424</v>
      </c>
    </row>
    <row r="19" spans="1:105" ht="49.5" customHeight="1" thickBot="1">
      <c r="A19" s="1178"/>
      <c r="B19" s="432"/>
      <c r="C19" s="427" t="s">
        <v>432</v>
      </c>
      <c r="D19" s="433" t="s">
        <v>83</v>
      </c>
      <c r="E19" s="933">
        <v>0</v>
      </c>
      <c r="F19" s="933">
        <v>0</v>
      </c>
      <c r="G19" s="933">
        <v>0</v>
      </c>
      <c r="H19" s="429"/>
      <c r="I19" s="429"/>
      <c r="J19" s="429"/>
      <c r="K19" s="429"/>
      <c r="L19" s="429"/>
      <c r="M19" s="429"/>
      <c r="N19" s="429"/>
      <c r="O19" s="429"/>
      <c r="P19" s="429"/>
      <c r="Q19" s="430">
        <f t="shared" si="2"/>
        <v>0</v>
      </c>
      <c r="R19" s="430">
        <f t="shared" si="3"/>
        <v>0</v>
      </c>
      <c r="S19" s="430">
        <f t="shared" si="4"/>
        <v>0</v>
      </c>
      <c r="T19" s="430">
        <f t="shared" si="5"/>
        <v>0</v>
      </c>
      <c r="U19" s="431">
        <f t="shared" si="6"/>
        <v>0</v>
      </c>
      <c r="V19" s="584" t="s">
        <v>425</v>
      </c>
      <c r="W19" s="584" t="s">
        <v>425</v>
      </c>
    </row>
    <row r="20" spans="1:105" ht="45.75" customHeight="1" thickBot="1">
      <c r="A20" s="1178"/>
      <c r="B20" s="432"/>
      <c r="C20" s="427" t="s">
        <v>431</v>
      </c>
      <c r="D20" s="428" t="s">
        <v>9</v>
      </c>
      <c r="E20" s="933">
        <v>0</v>
      </c>
      <c r="F20" s="933">
        <v>0</v>
      </c>
      <c r="G20" s="933">
        <v>0</v>
      </c>
      <c r="H20" s="429"/>
      <c r="I20" s="429"/>
      <c r="J20" s="429"/>
      <c r="K20" s="429"/>
      <c r="L20" s="429"/>
      <c r="M20" s="429"/>
      <c r="N20" s="429"/>
      <c r="O20" s="429"/>
      <c r="P20" s="429"/>
      <c r="Q20" s="430">
        <f t="shared" si="2"/>
        <v>0</v>
      </c>
      <c r="R20" s="430">
        <f t="shared" si="3"/>
        <v>0</v>
      </c>
      <c r="S20" s="430">
        <f t="shared" si="4"/>
        <v>0</v>
      </c>
      <c r="T20" s="430">
        <f t="shared" si="5"/>
        <v>0</v>
      </c>
      <c r="U20" s="431">
        <f t="shared" si="6"/>
        <v>0</v>
      </c>
      <c r="V20" s="585" t="s">
        <v>362</v>
      </c>
      <c r="W20" s="585" t="s">
        <v>362</v>
      </c>
    </row>
    <row r="21" spans="1:105" ht="42.75" customHeight="1" thickBot="1">
      <c r="A21" s="1178"/>
      <c r="B21" s="432"/>
      <c r="C21" s="434" t="s">
        <v>37</v>
      </c>
      <c r="D21" s="435" t="s">
        <v>83</v>
      </c>
      <c r="E21" s="933">
        <v>0</v>
      </c>
      <c r="F21" s="933">
        <v>0</v>
      </c>
      <c r="G21" s="933">
        <v>0</v>
      </c>
      <c r="H21" s="429"/>
      <c r="I21" s="429"/>
      <c r="J21" s="429"/>
      <c r="K21" s="429"/>
      <c r="L21" s="429"/>
      <c r="M21" s="429"/>
      <c r="N21" s="429"/>
      <c r="O21" s="429"/>
      <c r="P21" s="429"/>
      <c r="Q21" s="430">
        <f t="shared" si="2"/>
        <v>0</v>
      </c>
      <c r="R21" s="430">
        <f t="shared" si="3"/>
        <v>0</v>
      </c>
      <c r="S21" s="430">
        <f t="shared" si="4"/>
        <v>0</v>
      </c>
      <c r="T21" s="430">
        <f t="shared" si="5"/>
        <v>0</v>
      </c>
      <c r="U21" s="431">
        <f t="shared" si="6"/>
        <v>0</v>
      </c>
      <c r="V21" s="1021" t="s">
        <v>336</v>
      </c>
      <c r="W21" s="1021" t="s">
        <v>336</v>
      </c>
    </row>
    <row r="22" spans="1:105" ht="42.75" customHeight="1" thickBot="1">
      <c r="A22" s="1178"/>
      <c r="B22" s="432"/>
      <c r="C22" s="434" t="s">
        <v>38</v>
      </c>
      <c r="D22" s="436" t="s">
        <v>9</v>
      </c>
      <c r="E22" s="933">
        <v>0</v>
      </c>
      <c r="F22" s="933">
        <v>0</v>
      </c>
      <c r="G22" s="933">
        <v>0</v>
      </c>
      <c r="H22" s="429"/>
      <c r="I22" s="429"/>
      <c r="J22" s="429"/>
      <c r="K22" s="429"/>
      <c r="L22" s="429"/>
      <c r="M22" s="429"/>
      <c r="N22" s="429"/>
      <c r="O22" s="429"/>
      <c r="P22" s="429"/>
      <c r="Q22" s="430">
        <f t="shared" si="2"/>
        <v>0</v>
      </c>
      <c r="R22" s="430">
        <f t="shared" si="3"/>
        <v>0</v>
      </c>
      <c r="S22" s="430">
        <f t="shared" si="4"/>
        <v>0</v>
      </c>
      <c r="T22" s="430">
        <f t="shared" si="5"/>
        <v>0</v>
      </c>
      <c r="U22" s="431">
        <f t="shared" si="6"/>
        <v>0</v>
      </c>
      <c r="V22" s="1023"/>
      <c r="W22" s="1023"/>
    </row>
    <row r="23" spans="1:105" ht="45.75" customHeight="1" thickBot="1">
      <c r="A23" s="1178"/>
      <c r="B23" s="432"/>
      <c r="C23" s="565" t="s">
        <v>388</v>
      </c>
      <c r="D23" s="437" t="s">
        <v>9</v>
      </c>
      <c r="E23" s="933">
        <v>0</v>
      </c>
      <c r="F23" s="933">
        <v>0</v>
      </c>
      <c r="G23" s="933">
        <v>0</v>
      </c>
      <c r="H23" s="429"/>
      <c r="I23" s="429"/>
      <c r="J23" s="429"/>
      <c r="K23" s="429"/>
      <c r="L23" s="429"/>
      <c r="M23" s="429"/>
      <c r="N23" s="429"/>
      <c r="O23" s="429"/>
      <c r="P23" s="429"/>
      <c r="Q23" s="430">
        <f t="shared" si="2"/>
        <v>0</v>
      </c>
      <c r="R23" s="430">
        <f t="shared" si="3"/>
        <v>0</v>
      </c>
      <c r="S23" s="430">
        <f t="shared" si="4"/>
        <v>0</v>
      </c>
      <c r="T23" s="430">
        <f t="shared" si="5"/>
        <v>0</v>
      </c>
      <c r="U23" s="431">
        <f t="shared" si="6"/>
        <v>0</v>
      </c>
      <c r="V23" s="586" t="s">
        <v>433</v>
      </c>
      <c r="W23" s="586" t="s">
        <v>433</v>
      </c>
    </row>
    <row r="24" spans="1:105" s="65" customFormat="1" ht="45.75" customHeight="1" thickBot="1">
      <c r="A24" s="1178"/>
      <c r="B24" s="438"/>
      <c r="C24" s="439" t="s">
        <v>86</v>
      </c>
      <c r="D24" s="440"/>
      <c r="E24" s="1185"/>
      <c r="F24" s="1186"/>
      <c r="G24" s="1186"/>
      <c r="H24" s="1186"/>
      <c r="I24" s="1186"/>
      <c r="J24" s="1186"/>
      <c r="K24" s="1186"/>
      <c r="L24" s="1186"/>
      <c r="M24" s="1186"/>
      <c r="N24" s="1186"/>
      <c r="O24" s="1186"/>
      <c r="P24" s="1187"/>
      <c r="Q24" s="935"/>
      <c r="R24" s="936"/>
      <c r="S24" s="441"/>
      <c r="T24" s="442"/>
      <c r="U24" s="431">
        <f t="shared" si="6"/>
        <v>0</v>
      </c>
      <c r="V24" s="934" t="s">
        <v>350</v>
      </c>
      <c r="W24" s="585" t="s">
        <v>350</v>
      </c>
    </row>
    <row r="25" spans="1:105" s="65" customFormat="1" ht="45.75" customHeight="1" thickBot="1">
      <c r="A25" s="1178"/>
      <c r="B25" s="438"/>
      <c r="C25" s="439" t="s">
        <v>87</v>
      </c>
      <c r="D25" s="52"/>
      <c r="E25" s="1164"/>
      <c r="F25" s="1165"/>
      <c r="G25" s="1165"/>
      <c r="H25" s="1165"/>
      <c r="I25" s="1165"/>
      <c r="J25" s="1165"/>
      <c r="K25" s="1165"/>
      <c r="L25" s="1165"/>
      <c r="M25" s="1165"/>
      <c r="N25" s="1165"/>
      <c r="O25" s="1165"/>
      <c r="P25" s="1166"/>
      <c r="Q25" s="935"/>
      <c r="R25" s="936"/>
      <c r="S25" s="441"/>
      <c r="T25" s="442"/>
      <c r="U25" s="431">
        <f t="shared" si="6"/>
        <v>0</v>
      </c>
      <c r="V25" s="934" t="s">
        <v>303</v>
      </c>
      <c r="W25" s="585" t="s">
        <v>303</v>
      </c>
    </row>
    <row r="26" spans="1:105" ht="45.75" customHeight="1" thickBot="1">
      <c r="A26" s="1178"/>
      <c r="B26" s="443"/>
      <c r="C26" s="427" t="s">
        <v>75</v>
      </c>
      <c r="D26" s="30"/>
      <c r="E26" s="1164"/>
      <c r="F26" s="1165"/>
      <c r="G26" s="1165"/>
      <c r="H26" s="1165"/>
      <c r="I26" s="1165"/>
      <c r="J26" s="1165"/>
      <c r="K26" s="1165"/>
      <c r="L26" s="1165"/>
      <c r="M26" s="1165"/>
      <c r="N26" s="1165"/>
      <c r="O26" s="1165"/>
      <c r="P26" s="1166"/>
      <c r="Q26" s="935" t="s">
        <v>667</v>
      </c>
      <c r="R26" s="936"/>
      <c r="S26" s="444"/>
      <c r="T26" s="445"/>
      <c r="U26" s="431">
        <f t="shared" si="6"/>
        <v>0</v>
      </c>
      <c r="V26" s="934" t="s">
        <v>349</v>
      </c>
      <c r="W26" s="585" t="s">
        <v>349</v>
      </c>
    </row>
    <row r="27" spans="1:105" ht="45.75" customHeight="1" thickBot="1">
      <c r="A27" s="1178"/>
      <c r="B27" s="443"/>
      <c r="C27" s="446" t="s">
        <v>76</v>
      </c>
      <c r="D27" s="30"/>
      <c r="E27" s="1191"/>
      <c r="F27" s="1191"/>
      <c r="G27" s="1191"/>
      <c r="H27" s="1191"/>
      <c r="I27" s="1191"/>
      <c r="J27" s="1191"/>
      <c r="K27" s="1191"/>
      <c r="L27" s="1191"/>
      <c r="M27" s="1191"/>
      <c r="N27" s="1191"/>
      <c r="O27" s="1191"/>
      <c r="P27" s="1191"/>
      <c r="Q27" s="937"/>
      <c r="R27" s="938"/>
      <c r="S27" s="447"/>
      <c r="T27" s="448"/>
      <c r="U27" s="431">
        <f t="shared" si="6"/>
        <v>0</v>
      </c>
      <c r="V27" s="934" t="s">
        <v>302</v>
      </c>
      <c r="W27" s="585" t="s">
        <v>302</v>
      </c>
    </row>
    <row r="28" spans="1:105" s="410" customFormat="1" ht="27.75" customHeight="1" thickBot="1">
      <c r="A28" s="1178"/>
      <c r="B28" s="449"/>
      <c r="C28" s="1173" t="s">
        <v>65</v>
      </c>
      <c r="D28" s="1173"/>
      <c r="E28" s="1173"/>
      <c r="F28" s="1173"/>
      <c r="G28" s="1173"/>
      <c r="H28" s="1173"/>
      <c r="I28" s="1173"/>
      <c r="J28" s="1173"/>
      <c r="K28" s="1173"/>
      <c r="L28" s="1173"/>
      <c r="M28" s="1173"/>
      <c r="N28" s="1173"/>
      <c r="O28" s="1173"/>
      <c r="P28" s="1173"/>
      <c r="Q28" s="1173"/>
      <c r="R28" s="1173"/>
      <c r="S28" s="1173"/>
      <c r="T28" s="1173"/>
      <c r="U28" s="1173"/>
      <c r="V28" s="1192"/>
      <c r="W28" s="765"/>
      <c r="X28" s="409"/>
      <c r="Y28" s="409"/>
      <c r="Z28" s="409"/>
      <c r="AA28" s="409"/>
      <c r="AB28" s="409"/>
      <c r="AC28" s="409"/>
      <c r="AD28" s="409"/>
      <c r="AE28" s="409"/>
      <c r="AF28" s="409"/>
      <c r="AG28" s="409"/>
      <c r="AH28" s="409"/>
      <c r="AI28" s="409"/>
      <c r="AJ28" s="409"/>
      <c r="AK28" s="409"/>
      <c r="AL28" s="409"/>
      <c r="AM28" s="409"/>
      <c r="AN28" s="409"/>
      <c r="AO28" s="409"/>
      <c r="AP28" s="409"/>
      <c r="AQ28" s="409"/>
      <c r="AR28" s="409"/>
      <c r="AS28" s="409"/>
      <c r="AT28" s="409"/>
      <c r="AU28" s="409"/>
      <c r="AV28" s="409"/>
      <c r="AW28" s="409"/>
      <c r="AX28" s="409"/>
      <c r="AY28" s="409"/>
      <c r="AZ28" s="409"/>
      <c r="BA28" s="409"/>
      <c r="BB28" s="409"/>
      <c r="BC28" s="409"/>
      <c r="BD28" s="409"/>
      <c r="BE28" s="409"/>
      <c r="BF28" s="409"/>
      <c r="BG28" s="409"/>
      <c r="BH28" s="409"/>
      <c r="BI28" s="409"/>
      <c r="BJ28" s="409"/>
      <c r="BK28" s="409"/>
      <c r="BL28" s="409"/>
      <c r="BM28" s="409"/>
      <c r="BN28" s="409"/>
      <c r="BO28" s="409"/>
      <c r="BP28" s="409"/>
      <c r="BQ28" s="409"/>
      <c r="BR28" s="409"/>
      <c r="BS28" s="409"/>
      <c r="BT28" s="409"/>
      <c r="BU28" s="409"/>
      <c r="BV28" s="409"/>
      <c r="BW28" s="409"/>
      <c r="BX28" s="409"/>
      <c r="BY28" s="409"/>
      <c r="BZ28" s="409"/>
      <c r="CA28" s="409"/>
      <c r="CB28" s="409"/>
      <c r="CC28" s="409"/>
      <c r="CD28" s="409"/>
      <c r="CE28" s="409"/>
      <c r="CF28" s="409"/>
      <c r="CG28" s="409"/>
      <c r="CH28" s="409"/>
      <c r="CI28" s="409"/>
      <c r="CJ28" s="409"/>
      <c r="CK28" s="409"/>
      <c r="CL28" s="409"/>
      <c r="CM28" s="409"/>
      <c r="CN28" s="409"/>
      <c r="CO28" s="409"/>
      <c r="CP28" s="409"/>
      <c r="CQ28" s="409"/>
      <c r="CR28" s="409"/>
      <c r="CS28" s="409"/>
      <c r="CT28" s="409"/>
      <c r="CU28" s="409"/>
      <c r="CV28" s="409"/>
      <c r="CW28" s="409"/>
      <c r="CX28" s="409"/>
      <c r="CY28" s="409"/>
      <c r="CZ28" s="409"/>
      <c r="DA28" s="409"/>
    </row>
    <row r="29" spans="1:105" s="410" customFormat="1" ht="18" customHeight="1" thickBot="1">
      <c r="A29" s="1178"/>
      <c r="B29" s="450"/>
      <c r="C29" s="451" t="s">
        <v>389</v>
      </c>
      <c r="D29" s="452"/>
      <c r="E29" s="453">
        <f t="shared" ref="E29:P29" si="7">SUM(E30:E36)</f>
        <v>0</v>
      </c>
      <c r="F29" s="453">
        <f t="shared" si="7"/>
        <v>2</v>
      </c>
      <c r="G29" s="453">
        <f t="shared" si="7"/>
        <v>0</v>
      </c>
      <c r="H29" s="453">
        <f t="shared" si="7"/>
        <v>0</v>
      </c>
      <c r="I29" s="453">
        <f t="shared" si="7"/>
        <v>0</v>
      </c>
      <c r="J29" s="453">
        <f t="shared" si="7"/>
        <v>0</v>
      </c>
      <c r="K29" s="453">
        <f t="shared" si="7"/>
        <v>0</v>
      </c>
      <c r="L29" s="453">
        <f t="shared" si="7"/>
        <v>0</v>
      </c>
      <c r="M29" s="453">
        <f t="shared" si="7"/>
        <v>0</v>
      </c>
      <c r="N29" s="453">
        <f t="shared" si="7"/>
        <v>0</v>
      </c>
      <c r="O29" s="453">
        <f t="shared" si="7"/>
        <v>0</v>
      </c>
      <c r="P29" s="453">
        <f t="shared" si="7"/>
        <v>0</v>
      </c>
      <c r="Q29" s="454">
        <f>SUM($E29:$G29)</f>
        <v>2</v>
      </c>
      <c r="R29" s="455">
        <f>SUM($E29:$G29)</f>
        <v>2</v>
      </c>
      <c r="S29" s="455">
        <f>SUM($E29:$G29)</f>
        <v>2</v>
      </c>
      <c r="T29" s="456">
        <f>SUM($E29:$G29)</f>
        <v>2</v>
      </c>
      <c r="U29" s="457">
        <f t="shared" ref="U29:U35" si="8">SUM(E29:G29,H29:J29,K29:M29,N29:P29)</f>
        <v>2</v>
      </c>
      <c r="V29" s="1193" t="s">
        <v>300</v>
      </c>
      <c r="W29" s="1193" t="s">
        <v>300</v>
      </c>
      <c r="X29" s="409"/>
      <c r="Y29" s="409"/>
      <c r="Z29" s="409"/>
      <c r="AA29" s="409"/>
      <c r="AB29" s="409"/>
      <c r="AC29" s="409"/>
      <c r="AD29" s="409"/>
      <c r="AE29" s="409"/>
      <c r="AF29" s="409"/>
      <c r="AG29" s="409"/>
      <c r="AH29" s="409"/>
      <c r="AI29" s="409"/>
      <c r="AJ29" s="409"/>
      <c r="AK29" s="409"/>
      <c r="AL29" s="409"/>
      <c r="AM29" s="409"/>
      <c r="AN29" s="409"/>
      <c r="AO29" s="409"/>
      <c r="AP29" s="409"/>
      <c r="AQ29" s="409"/>
      <c r="AR29" s="409"/>
      <c r="AS29" s="409"/>
      <c r="AT29" s="409"/>
      <c r="AU29" s="409"/>
      <c r="AV29" s="409"/>
      <c r="AW29" s="409"/>
      <c r="AX29" s="409"/>
      <c r="AY29" s="409"/>
      <c r="AZ29" s="409"/>
      <c r="BA29" s="409"/>
      <c r="BB29" s="409"/>
      <c r="BC29" s="409"/>
      <c r="BD29" s="409"/>
      <c r="BE29" s="409"/>
      <c r="BF29" s="409"/>
      <c r="BG29" s="409"/>
      <c r="BH29" s="409"/>
      <c r="BI29" s="409"/>
      <c r="BJ29" s="409"/>
      <c r="BK29" s="409"/>
      <c r="BL29" s="409"/>
      <c r="BM29" s="409"/>
      <c r="BN29" s="409"/>
      <c r="BO29" s="409"/>
      <c r="BP29" s="409"/>
      <c r="BQ29" s="409"/>
      <c r="BR29" s="409"/>
      <c r="BS29" s="409"/>
      <c r="BT29" s="409"/>
      <c r="BU29" s="409"/>
      <c r="BV29" s="409"/>
      <c r="BW29" s="409"/>
      <c r="BX29" s="409"/>
      <c r="BY29" s="409"/>
      <c r="BZ29" s="409"/>
      <c r="CA29" s="409"/>
      <c r="CB29" s="409"/>
      <c r="CC29" s="409"/>
      <c r="CD29" s="409"/>
      <c r="CE29" s="409"/>
      <c r="CF29" s="409"/>
      <c r="CG29" s="409"/>
      <c r="CH29" s="409"/>
      <c r="CI29" s="409"/>
      <c r="CJ29" s="409"/>
      <c r="CK29" s="409"/>
      <c r="CL29" s="409"/>
      <c r="CM29" s="409"/>
      <c r="CN29" s="409"/>
      <c r="CO29" s="409"/>
      <c r="CP29" s="409"/>
      <c r="CQ29" s="409"/>
      <c r="CR29" s="409"/>
      <c r="CS29" s="409"/>
      <c r="CT29" s="409"/>
      <c r="CU29" s="409"/>
      <c r="CV29" s="409"/>
      <c r="CW29" s="409"/>
      <c r="CX29" s="409"/>
      <c r="CY29" s="409"/>
      <c r="CZ29" s="409"/>
      <c r="DA29" s="409"/>
    </row>
    <row r="30" spans="1:105" s="410" customFormat="1" ht="18" customHeight="1" thickBot="1">
      <c r="A30" s="1178"/>
      <c r="B30" s="450"/>
      <c r="C30" s="458" t="s">
        <v>390</v>
      </c>
      <c r="D30" s="452"/>
      <c r="E30" s="459">
        <v>0</v>
      </c>
      <c r="F30" s="459">
        <v>0</v>
      </c>
      <c r="G30" s="459">
        <v>0</v>
      </c>
      <c r="H30" s="459"/>
      <c r="I30" s="459"/>
      <c r="J30" s="459"/>
      <c r="K30" s="459"/>
      <c r="L30" s="459"/>
      <c r="M30" s="459"/>
      <c r="N30" s="459"/>
      <c r="O30" s="459"/>
      <c r="P30" s="459"/>
      <c r="Q30" s="460">
        <f t="shared" ref="Q30:Q36" si="9">SUM($E30:$G30)</f>
        <v>0</v>
      </c>
      <c r="R30" s="386">
        <f t="shared" ref="R30:R36" si="10">SUM($H30:$J30)</f>
        <v>0</v>
      </c>
      <c r="S30" s="386">
        <f t="shared" ref="S30:S36" si="11">SUM($K30:$M30)</f>
        <v>0</v>
      </c>
      <c r="T30" s="387">
        <f t="shared" ref="T30:T36" si="12">SUM($N30:$P30)</f>
        <v>0</v>
      </c>
      <c r="U30" s="461">
        <f t="shared" si="8"/>
        <v>0</v>
      </c>
      <c r="V30" s="1194"/>
      <c r="W30" s="1194"/>
      <c r="X30" s="409"/>
      <c r="Y30" s="409"/>
      <c r="Z30" s="409"/>
      <c r="AA30" s="409"/>
      <c r="AB30" s="409"/>
      <c r="AC30" s="409"/>
      <c r="AD30" s="409"/>
      <c r="AE30" s="409"/>
      <c r="AF30" s="409"/>
      <c r="AG30" s="409"/>
      <c r="AH30" s="409"/>
      <c r="AI30" s="409"/>
      <c r="AJ30" s="409"/>
      <c r="AK30" s="409"/>
      <c r="AL30" s="409"/>
      <c r="AM30" s="409"/>
      <c r="AN30" s="409"/>
      <c r="AO30" s="409"/>
      <c r="AP30" s="409"/>
      <c r="AQ30" s="409"/>
      <c r="AR30" s="409"/>
      <c r="AS30" s="409"/>
      <c r="AT30" s="409"/>
      <c r="AU30" s="409"/>
      <c r="AV30" s="409"/>
      <c r="AW30" s="409"/>
      <c r="AX30" s="409"/>
      <c r="AY30" s="409"/>
      <c r="AZ30" s="409"/>
      <c r="BA30" s="409"/>
      <c r="BB30" s="409"/>
      <c r="BC30" s="409"/>
      <c r="BD30" s="409"/>
      <c r="BE30" s="409"/>
      <c r="BF30" s="409"/>
      <c r="BG30" s="409"/>
      <c r="BH30" s="409"/>
      <c r="BI30" s="409"/>
      <c r="BJ30" s="409"/>
      <c r="BK30" s="409"/>
      <c r="BL30" s="409"/>
      <c r="BM30" s="409"/>
      <c r="BN30" s="409"/>
      <c r="BO30" s="409"/>
      <c r="BP30" s="409"/>
      <c r="BQ30" s="409"/>
      <c r="BR30" s="409"/>
      <c r="BS30" s="409"/>
      <c r="BT30" s="409"/>
      <c r="BU30" s="409"/>
      <c r="BV30" s="409"/>
      <c r="BW30" s="409"/>
      <c r="BX30" s="409"/>
      <c r="BY30" s="409"/>
      <c r="BZ30" s="409"/>
      <c r="CA30" s="409"/>
      <c r="CB30" s="409"/>
      <c r="CC30" s="409"/>
      <c r="CD30" s="409"/>
      <c r="CE30" s="409"/>
      <c r="CF30" s="409"/>
      <c r="CG30" s="409"/>
      <c r="CH30" s="409"/>
      <c r="CI30" s="409"/>
      <c r="CJ30" s="409"/>
      <c r="CK30" s="409"/>
      <c r="CL30" s="409"/>
      <c r="CM30" s="409"/>
      <c r="CN30" s="409"/>
      <c r="CO30" s="409"/>
      <c r="CP30" s="409"/>
      <c r="CQ30" s="409"/>
      <c r="CR30" s="409"/>
      <c r="CS30" s="409"/>
      <c r="CT30" s="409"/>
      <c r="CU30" s="409"/>
      <c r="CV30" s="409"/>
      <c r="CW30" s="409"/>
      <c r="CX30" s="409"/>
      <c r="CY30" s="409"/>
      <c r="CZ30" s="409"/>
      <c r="DA30" s="409"/>
    </row>
    <row r="31" spans="1:105" s="410" customFormat="1" ht="18" customHeight="1" thickBot="1">
      <c r="A31" s="1178"/>
      <c r="B31" s="450"/>
      <c r="C31" s="462" t="s">
        <v>391</v>
      </c>
      <c r="D31" s="452"/>
      <c r="E31" s="459">
        <v>0</v>
      </c>
      <c r="F31" s="459">
        <v>1</v>
      </c>
      <c r="G31" s="459">
        <v>0</v>
      </c>
      <c r="H31" s="459"/>
      <c r="I31" s="459"/>
      <c r="J31" s="459"/>
      <c r="K31" s="459"/>
      <c r="L31" s="459"/>
      <c r="M31" s="459"/>
      <c r="N31" s="459"/>
      <c r="O31" s="459"/>
      <c r="P31" s="459"/>
      <c r="Q31" s="460">
        <f t="shared" si="9"/>
        <v>1</v>
      </c>
      <c r="R31" s="386">
        <f t="shared" si="10"/>
        <v>0</v>
      </c>
      <c r="S31" s="386">
        <f t="shared" si="11"/>
        <v>0</v>
      </c>
      <c r="T31" s="387">
        <f t="shared" si="12"/>
        <v>0</v>
      </c>
      <c r="U31" s="461">
        <f t="shared" si="8"/>
        <v>1</v>
      </c>
      <c r="V31" s="1194"/>
      <c r="W31" s="1194"/>
      <c r="X31" s="463"/>
      <c r="Y31" s="409"/>
      <c r="Z31" s="409"/>
      <c r="AA31" s="409"/>
      <c r="AB31" s="409"/>
      <c r="AC31" s="409"/>
      <c r="AD31" s="409"/>
      <c r="AE31" s="409"/>
      <c r="AF31" s="409"/>
      <c r="AG31" s="409"/>
      <c r="AH31" s="409"/>
      <c r="AI31" s="409"/>
      <c r="AJ31" s="409"/>
      <c r="AK31" s="409"/>
      <c r="AL31" s="409"/>
      <c r="AM31" s="409"/>
      <c r="AN31" s="409"/>
      <c r="AO31" s="409"/>
      <c r="AP31" s="409"/>
      <c r="AQ31" s="409"/>
      <c r="AR31" s="409"/>
      <c r="AS31" s="409"/>
      <c r="AT31" s="409"/>
      <c r="AU31" s="409"/>
      <c r="AV31" s="409"/>
      <c r="AW31" s="409"/>
      <c r="AX31" s="409"/>
      <c r="AY31" s="409"/>
      <c r="AZ31" s="409"/>
      <c r="BA31" s="409"/>
      <c r="BB31" s="409"/>
      <c r="BC31" s="409"/>
      <c r="BD31" s="409"/>
      <c r="BE31" s="409"/>
      <c r="BF31" s="409"/>
      <c r="BG31" s="409"/>
      <c r="BH31" s="409"/>
      <c r="BI31" s="409"/>
      <c r="BJ31" s="409"/>
      <c r="BK31" s="409"/>
      <c r="BL31" s="409"/>
      <c r="BM31" s="409"/>
      <c r="BN31" s="409"/>
      <c r="BO31" s="409"/>
      <c r="BP31" s="409"/>
      <c r="BQ31" s="409"/>
      <c r="BR31" s="409"/>
      <c r="BS31" s="409"/>
      <c r="BT31" s="409"/>
      <c r="BU31" s="409"/>
      <c r="BV31" s="409"/>
      <c r="BW31" s="409"/>
      <c r="BX31" s="409"/>
      <c r="BY31" s="409"/>
      <c r="BZ31" s="409"/>
      <c r="CA31" s="409"/>
      <c r="CB31" s="409"/>
      <c r="CC31" s="409"/>
      <c r="CD31" s="409"/>
      <c r="CE31" s="409"/>
      <c r="CF31" s="409"/>
      <c r="CG31" s="409"/>
      <c r="CH31" s="409"/>
      <c r="CI31" s="409"/>
      <c r="CJ31" s="409"/>
      <c r="CK31" s="409"/>
      <c r="CL31" s="409"/>
      <c r="CM31" s="409"/>
      <c r="CN31" s="409"/>
      <c r="CO31" s="409"/>
      <c r="CP31" s="409"/>
      <c r="CQ31" s="409"/>
      <c r="CR31" s="409"/>
      <c r="CS31" s="409"/>
      <c r="CT31" s="409"/>
      <c r="CU31" s="409"/>
      <c r="CV31" s="409"/>
      <c r="CW31" s="409"/>
      <c r="CX31" s="409"/>
      <c r="CY31" s="409"/>
      <c r="CZ31" s="409"/>
      <c r="DA31" s="409"/>
    </row>
    <row r="32" spans="1:105" s="410" customFormat="1" ht="18" customHeight="1" thickBot="1">
      <c r="A32" s="1178"/>
      <c r="B32" s="450"/>
      <c r="C32" s="462" t="s">
        <v>392</v>
      </c>
      <c r="D32" s="452"/>
      <c r="E32" s="459">
        <v>0</v>
      </c>
      <c r="F32" s="459">
        <v>0</v>
      </c>
      <c r="G32" s="459">
        <v>0</v>
      </c>
      <c r="H32" s="459"/>
      <c r="I32" s="459"/>
      <c r="J32" s="459"/>
      <c r="K32" s="459"/>
      <c r="L32" s="459"/>
      <c r="M32" s="459"/>
      <c r="N32" s="459"/>
      <c r="O32" s="459"/>
      <c r="P32" s="459"/>
      <c r="Q32" s="460">
        <f t="shared" si="9"/>
        <v>0</v>
      </c>
      <c r="R32" s="386">
        <f t="shared" si="10"/>
        <v>0</v>
      </c>
      <c r="S32" s="386">
        <f t="shared" si="11"/>
        <v>0</v>
      </c>
      <c r="T32" s="387">
        <f t="shared" si="12"/>
        <v>0</v>
      </c>
      <c r="U32" s="461">
        <f t="shared" si="8"/>
        <v>0</v>
      </c>
      <c r="V32" s="1194"/>
      <c r="W32" s="1194"/>
      <c r="X32" s="409"/>
      <c r="Y32" s="409"/>
      <c r="Z32" s="409"/>
      <c r="AA32" s="409"/>
      <c r="AB32" s="409"/>
      <c r="AC32" s="409"/>
      <c r="AD32" s="409"/>
      <c r="AE32" s="409"/>
      <c r="AF32" s="409"/>
      <c r="AG32" s="409"/>
      <c r="AH32" s="409"/>
      <c r="AI32" s="409"/>
      <c r="AJ32" s="409"/>
      <c r="AK32" s="409"/>
      <c r="AL32" s="409"/>
      <c r="AM32" s="409"/>
      <c r="AN32" s="409"/>
      <c r="AO32" s="409"/>
      <c r="AP32" s="409"/>
      <c r="AQ32" s="409"/>
      <c r="AR32" s="409"/>
      <c r="AS32" s="409"/>
      <c r="AT32" s="409"/>
      <c r="AU32" s="409"/>
      <c r="AV32" s="409"/>
      <c r="AW32" s="409"/>
      <c r="AX32" s="409"/>
      <c r="AY32" s="409"/>
      <c r="AZ32" s="409"/>
      <c r="BA32" s="409"/>
      <c r="BB32" s="409"/>
      <c r="BC32" s="409"/>
      <c r="BD32" s="409"/>
      <c r="BE32" s="409"/>
      <c r="BF32" s="409"/>
      <c r="BG32" s="409"/>
      <c r="BH32" s="409"/>
      <c r="BI32" s="409"/>
      <c r="BJ32" s="409"/>
      <c r="BK32" s="409"/>
      <c r="BL32" s="409"/>
      <c r="BM32" s="409"/>
      <c r="BN32" s="409"/>
      <c r="BO32" s="409"/>
      <c r="BP32" s="409"/>
      <c r="BQ32" s="409"/>
      <c r="BR32" s="409"/>
      <c r="BS32" s="409"/>
      <c r="BT32" s="409"/>
      <c r="BU32" s="409"/>
      <c r="BV32" s="409"/>
      <c r="BW32" s="409"/>
      <c r="BX32" s="409"/>
      <c r="BY32" s="409"/>
      <c r="BZ32" s="409"/>
      <c r="CA32" s="409"/>
      <c r="CB32" s="409"/>
      <c r="CC32" s="409"/>
      <c r="CD32" s="409"/>
      <c r="CE32" s="409"/>
      <c r="CF32" s="409"/>
      <c r="CG32" s="409"/>
      <c r="CH32" s="409"/>
      <c r="CI32" s="409"/>
      <c r="CJ32" s="409"/>
      <c r="CK32" s="409"/>
      <c r="CL32" s="409"/>
      <c r="CM32" s="409"/>
      <c r="CN32" s="409"/>
      <c r="CO32" s="409"/>
      <c r="CP32" s="409"/>
      <c r="CQ32" s="409"/>
      <c r="CR32" s="409"/>
      <c r="CS32" s="409"/>
      <c r="CT32" s="409"/>
      <c r="CU32" s="409"/>
      <c r="CV32" s="409"/>
      <c r="CW32" s="409"/>
      <c r="CX32" s="409"/>
      <c r="CY32" s="409"/>
      <c r="CZ32" s="409"/>
      <c r="DA32" s="409"/>
    </row>
    <row r="33" spans="1:105" s="410" customFormat="1" ht="18" customHeight="1" thickBot="1">
      <c r="A33" s="1178"/>
      <c r="B33" s="450"/>
      <c r="C33" s="462" t="s">
        <v>393</v>
      </c>
      <c r="D33" s="452"/>
      <c r="E33" s="459">
        <v>0</v>
      </c>
      <c r="F33" s="459">
        <v>0</v>
      </c>
      <c r="G33" s="459">
        <v>0</v>
      </c>
      <c r="H33" s="459"/>
      <c r="I33" s="459"/>
      <c r="J33" s="459"/>
      <c r="K33" s="459"/>
      <c r="L33" s="459"/>
      <c r="M33" s="459"/>
      <c r="N33" s="459"/>
      <c r="O33" s="459"/>
      <c r="P33" s="459"/>
      <c r="Q33" s="460">
        <f t="shared" si="9"/>
        <v>0</v>
      </c>
      <c r="R33" s="386">
        <f t="shared" si="10"/>
        <v>0</v>
      </c>
      <c r="S33" s="386">
        <f t="shared" si="11"/>
        <v>0</v>
      </c>
      <c r="T33" s="387">
        <f t="shared" si="12"/>
        <v>0</v>
      </c>
      <c r="U33" s="461">
        <f t="shared" si="8"/>
        <v>0</v>
      </c>
      <c r="V33" s="1194"/>
      <c r="W33" s="1194"/>
      <c r="X33" s="409"/>
      <c r="Y33" s="409"/>
      <c r="Z33" s="409"/>
      <c r="AA33" s="409"/>
      <c r="AB33" s="409"/>
      <c r="AC33" s="409"/>
      <c r="AD33" s="409"/>
      <c r="AE33" s="409"/>
      <c r="AF33" s="409"/>
      <c r="AG33" s="409"/>
      <c r="AH33" s="409"/>
      <c r="AI33" s="409"/>
      <c r="AJ33" s="409"/>
      <c r="AK33" s="409"/>
      <c r="AL33" s="409"/>
      <c r="AM33" s="409"/>
      <c r="AN33" s="409"/>
      <c r="AO33" s="409"/>
      <c r="AP33" s="409"/>
      <c r="AQ33" s="409"/>
      <c r="AR33" s="409"/>
      <c r="AS33" s="409"/>
      <c r="AT33" s="409"/>
      <c r="AU33" s="409"/>
      <c r="AV33" s="409"/>
      <c r="AW33" s="409"/>
      <c r="AX33" s="409"/>
      <c r="AY33" s="409"/>
      <c r="AZ33" s="409"/>
      <c r="BA33" s="409"/>
      <c r="BB33" s="409"/>
      <c r="BC33" s="409"/>
      <c r="BD33" s="409"/>
      <c r="BE33" s="409"/>
      <c r="BF33" s="409"/>
      <c r="BG33" s="409"/>
      <c r="BH33" s="409"/>
      <c r="BI33" s="409"/>
      <c r="BJ33" s="409"/>
      <c r="BK33" s="409"/>
      <c r="BL33" s="409"/>
      <c r="BM33" s="409"/>
      <c r="BN33" s="409"/>
      <c r="BO33" s="409"/>
      <c r="BP33" s="409"/>
      <c r="BQ33" s="409"/>
      <c r="BR33" s="409"/>
      <c r="BS33" s="409"/>
      <c r="BT33" s="409"/>
      <c r="BU33" s="409"/>
      <c r="BV33" s="409"/>
      <c r="BW33" s="409"/>
      <c r="BX33" s="409"/>
      <c r="BY33" s="409"/>
      <c r="BZ33" s="409"/>
      <c r="CA33" s="409"/>
      <c r="CB33" s="409"/>
      <c r="CC33" s="409"/>
      <c r="CD33" s="409"/>
      <c r="CE33" s="409"/>
      <c r="CF33" s="409"/>
      <c r="CG33" s="409"/>
      <c r="CH33" s="409"/>
      <c r="CI33" s="409"/>
      <c r="CJ33" s="409"/>
      <c r="CK33" s="409"/>
      <c r="CL33" s="409"/>
      <c r="CM33" s="409"/>
      <c r="CN33" s="409"/>
      <c r="CO33" s="409"/>
      <c r="CP33" s="409"/>
      <c r="CQ33" s="409"/>
      <c r="CR33" s="409"/>
      <c r="CS33" s="409"/>
      <c r="CT33" s="409"/>
      <c r="CU33" s="409"/>
      <c r="CV33" s="409"/>
      <c r="CW33" s="409"/>
      <c r="CX33" s="409"/>
      <c r="CY33" s="409"/>
      <c r="CZ33" s="409"/>
      <c r="DA33" s="409"/>
    </row>
    <row r="34" spans="1:105" s="410" customFormat="1" ht="18" customHeight="1" thickBot="1">
      <c r="A34" s="1178"/>
      <c r="B34" s="450"/>
      <c r="C34" s="462" t="s">
        <v>394</v>
      </c>
      <c r="D34" s="452"/>
      <c r="E34" s="459">
        <v>0</v>
      </c>
      <c r="F34" s="459">
        <v>0</v>
      </c>
      <c r="G34" s="459">
        <v>0</v>
      </c>
      <c r="H34" s="459"/>
      <c r="I34" s="459"/>
      <c r="J34" s="459"/>
      <c r="K34" s="459"/>
      <c r="L34" s="459"/>
      <c r="M34" s="459"/>
      <c r="N34" s="459"/>
      <c r="O34" s="459"/>
      <c r="P34" s="459"/>
      <c r="Q34" s="460">
        <f t="shared" si="9"/>
        <v>0</v>
      </c>
      <c r="R34" s="386">
        <f t="shared" si="10"/>
        <v>0</v>
      </c>
      <c r="S34" s="386">
        <f t="shared" si="11"/>
        <v>0</v>
      </c>
      <c r="T34" s="387">
        <f t="shared" si="12"/>
        <v>0</v>
      </c>
      <c r="U34" s="461">
        <f t="shared" si="8"/>
        <v>0</v>
      </c>
      <c r="V34" s="1194"/>
      <c r="W34" s="1194"/>
      <c r="X34" s="409"/>
      <c r="Y34" s="409"/>
      <c r="Z34" s="409"/>
      <c r="AA34" s="409"/>
      <c r="AB34" s="409"/>
      <c r="AC34" s="409"/>
      <c r="AD34" s="409"/>
      <c r="AE34" s="409"/>
      <c r="AF34" s="409"/>
      <c r="AG34" s="409"/>
      <c r="AH34" s="409"/>
      <c r="AI34" s="409"/>
      <c r="AJ34" s="409"/>
      <c r="AK34" s="409"/>
      <c r="AL34" s="409"/>
      <c r="AM34" s="409"/>
      <c r="AN34" s="409"/>
      <c r="AO34" s="409"/>
      <c r="AP34" s="409"/>
      <c r="AQ34" s="409"/>
      <c r="AR34" s="409"/>
      <c r="AS34" s="409"/>
      <c r="AT34" s="409"/>
      <c r="AU34" s="409"/>
      <c r="AV34" s="409"/>
      <c r="AW34" s="409"/>
      <c r="AX34" s="409"/>
      <c r="AY34" s="409"/>
      <c r="AZ34" s="409"/>
      <c r="BA34" s="409"/>
      <c r="BB34" s="409"/>
      <c r="BC34" s="409"/>
      <c r="BD34" s="409"/>
      <c r="BE34" s="409"/>
      <c r="BF34" s="409"/>
      <c r="BG34" s="409"/>
      <c r="BH34" s="409"/>
      <c r="BI34" s="409"/>
      <c r="BJ34" s="409"/>
      <c r="BK34" s="409"/>
      <c r="BL34" s="409"/>
      <c r="BM34" s="409"/>
      <c r="BN34" s="409"/>
      <c r="BO34" s="409"/>
      <c r="BP34" s="409"/>
      <c r="BQ34" s="409"/>
      <c r="BR34" s="409"/>
      <c r="BS34" s="409"/>
      <c r="BT34" s="409"/>
      <c r="BU34" s="409"/>
      <c r="BV34" s="409"/>
      <c r="BW34" s="409"/>
      <c r="BX34" s="409"/>
      <c r="BY34" s="409"/>
      <c r="BZ34" s="409"/>
      <c r="CA34" s="409"/>
      <c r="CB34" s="409"/>
      <c r="CC34" s="409"/>
      <c r="CD34" s="409"/>
      <c r="CE34" s="409"/>
      <c r="CF34" s="409"/>
      <c r="CG34" s="409"/>
      <c r="CH34" s="409"/>
      <c r="CI34" s="409"/>
      <c r="CJ34" s="409"/>
      <c r="CK34" s="409"/>
      <c r="CL34" s="409"/>
      <c r="CM34" s="409"/>
      <c r="CN34" s="409"/>
      <c r="CO34" s="409"/>
      <c r="CP34" s="409"/>
      <c r="CQ34" s="409"/>
      <c r="CR34" s="409"/>
      <c r="CS34" s="409"/>
      <c r="CT34" s="409"/>
      <c r="CU34" s="409"/>
      <c r="CV34" s="409"/>
      <c r="CW34" s="409"/>
      <c r="CX34" s="409"/>
      <c r="CY34" s="409"/>
      <c r="CZ34" s="409"/>
      <c r="DA34" s="409"/>
    </row>
    <row r="35" spans="1:105" s="410" customFormat="1" ht="18.75" customHeight="1" thickBot="1">
      <c r="A35" s="1178"/>
      <c r="B35" s="450"/>
      <c r="C35" s="462" t="s">
        <v>395</v>
      </c>
      <c r="D35" s="452"/>
      <c r="E35" s="459">
        <v>0</v>
      </c>
      <c r="F35" s="459">
        <v>0</v>
      </c>
      <c r="G35" s="459">
        <v>0</v>
      </c>
      <c r="H35" s="459"/>
      <c r="I35" s="459"/>
      <c r="J35" s="459"/>
      <c r="K35" s="459"/>
      <c r="L35" s="459"/>
      <c r="M35" s="459"/>
      <c r="N35" s="459"/>
      <c r="O35" s="459"/>
      <c r="P35" s="459"/>
      <c r="Q35" s="464">
        <f t="shared" si="9"/>
        <v>0</v>
      </c>
      <c r="R35" s="465">
        <f t="shared" si="10"/>
        <v>0</v>
      </c>
      <c r="S35" s="465">
        <f t="shared" si="11"/>
        <v>0</v>
      </c>
      <c r="T35" s="466">
        <f t="shared" si="12"/>
        <v>0</v>
      </c>
      <c r="U35" s="461">
        <f t="shared" si="8"/>
        <v>0</v>
      </c>
      <c r="V35" s="1194"/>
      <c r="W35" s="1194"/>
      <c r="X35" s="409"/>
      <c r="Y35" s="409"/>
      <c r="Z35" s="409"/>
      <c r="AA35" s="409"/>
      <c r="AB35" s="409"/>
      <c r="AC35" s="409"/>
      <c r="AD35" s="409"/>
      <c r="AE35" s="409"/>
      <c r="AF35" s="409"/>
      <c r="AG35" s="409"/>
      <c r="AH35" s="409"/>
      <c r="AI35" s="409"/>
      <c r="AJ35" s="409"/>
      <c r="AK35" s="409"/>
      <c r="AL35" s="409"/>
      <c r="AM35" s="409"/>
      <c r="AN35" s="409"/>
      <c r="AO35" s="409"/>
      <c r="AP35" s="409"/>
      <c r="AQ35" s="409"/>
      <c r="AR35" s="409"/>
      <c r="AS35" s="409"/>
      <c r="AT35" s="409"/>
      <c r="AU35" s="409"/>
      <c r="AV35" s="409"/>
      <c r="AW35" s="409"/>
      <c r="AX35" s="409"/>
      <c r="AY35" s="409"/>
      <c r="AZ35" s="409"/>
      <c r="BA35" s="409"/>
      <c r="BB35" s="409"/>
      <c r="BC35" s="409"/>
      <c r="BD35" s="409"/>
      <c r="BE35" s="409"/>
      <c r="BF35" s="409"/>
      <c r="BG35" s="409"/>
      <c r="BH35" s="409"/>
      <c r="BI35" s="409"/>
      <c r="BJ35" s="409"/>
      <c r="BK35" s="409"/>
      <c r="BL35" s="409"/>
      <c r="BM35" s="409"/>
      <c r="BN35" s="409"/>
      <c r="BO35" s="409"/>
      <c r="BP35" s="409"/>
      <c r="BQ35" s="409"/>
      <c r="BR35" s="409"/>
      <c r="BS35" s="409"/>
      <c r="BT35" s="409"/>
      <c r="BU35" s="409"/>
      <c r="BV35" s="409"/>
      <c r="BW35" s="409"/>
      <c r="BX35" s="409"/>
      <c r="BY35" s="409"/>
      <c r="BZ35" s="409"/>
      <c r="CA35" s="409"/>
      <c r="CB35" s="409"/>
      <c r="CC35" s="409"/>
      <c r="CD35" s="409"/>
      <c r="CE35" s="409"/>
      <c r="CF35" s="409"/>
      <c r="CG35" s="409"/>
      <c r="CH35" s="409"/>
      <c r="CI35" s="409"/>
      <c r="CJ35" s="409"/>
      <c r="CK35" s="409"/>
      <c r="CL35" s="409"/>
      <c r="CM35" s="409"/>
      <c r="CN35" s="409"/>
      <c r="CO35" s="409"/>
      <c r="CP35" s="409"/>
      <c r="CQ35" s="409"/>
      <c r="CR35" s="409"/>
      <c r="CS35" s="409"/>
      <c r="CT35" s="409"/>
      <c r="CU35" s="409"/>
      <c r="CV35" s="409"/>
      <c r="CW35" s="409"/>
      <c r="CX35" s="409"/>
      <c r="CY35" s="409"/>
      <c r="CZ35" s="409"/>
      <c r="DA35" s="409"/>
    </row>
    <row r="36" spans="1:105" s="410" customFormat="1" ht="21" customHeight="1" thickBot="1">
      <c r="A36" s="1178"/>
      <c r="B36" s="450"/>
      <c r="C36" s="467" t="s">
        <v>28</v>
      </c>
      <c r="D36" s="468"/>
      <c r="E36" s="459">
        <v>0</v>
      </c>
      <c r="F36" s="459">
        <v>1</v>
      </c>
      <c r="G36" s="459">
        <v>0</v>
      </c>
      <c r="H36" s="459"/>
      <c r="I36" s="459"/>
      <c r="J36" s="459"/>
      <c r="K36" s="459"/>
      <c r="L36" s="459"/>
      <c r="M36" s="459"/>
      <c r="N36" s="459"/>
      <c r="O36" s="459"/>
      <c r="P36" s="459"/>
      <c r="Q36" s="469">
        <f t="shared" si="9"/>
        <v>1</v>
      </c>
      <c r="R36" s="371">
        <f t="shared" si="10"/>
        <v>0</v>
      </c>
      <c r="S36" s="371">
        <f t="shared" si="11"/>
        <v>0</v>
      </c>
      <c r="T36" s="372">
        <f t="shared" si="12"/>
        <v>0</v>
      </c>
      <c r="U36" s="470">
        <f>SUM(E36:G36,H36:J36,K36:M36,N36:P36)</f>
        <v>1</v>
      </c>
      <c r="V36" s="1195"/>
      <c r="W36" s="1195"/>
      <c r="X36" s="409"/>
      <c r="Y36" s="409"/>
      <c r="Z36" s="409"/>
      <c r="AA36" s="409"/>
      <c r="AB36" s="409"/>
      <c r="AC36" s="409"/>
      <c r="AD36" s="409"/>
      <c r="AE36" s="409"/>
      <c r="AF36" s="409"/>
      <c r="AG36" s="409"/>
      <c r="AH36" s="409"/>
      <c r="AI36" s="409"/>
      <c r="AJ36" s="409"/>
      <c r="AK36" s="409"/>
      <c r="AL36" s="409"/>
      <c r="AM36" s="409"/>
      <c r="AN36" s="409"/>
      <c r="AO36" s="409"/>
      <c r="AP36" s="409"/>
      <c r="AQ36" s="409"/>
      <c r="AR36" s="409"/>
      <c r="AS36" s="409"/>
      <c r="AT36" s="409"/>
      <c r="AU36" s="409"/>
      <c r="AV36" s="409"/>
      <c r="AW36" s="409"/>
      <c r="AX36" s="409"/>
      <c r="AY36" s="409"/>
      <c r="AZ36" s="409"/>
      <c r="BA36" s="409"/>
      <c r="BB36" s="409"/>
      <c r="BC36" s="409"/>
      <c r="BD36" s="409"/>
      <c r="BE36" s="409"/>
      <c r="BF36" s="409"/>
      <c r="BG36" s="409"/>
      <c r="BH36" s="409"/>
      <c r="BI36" s="409"/>
      <c r="BJ36" s="409"/>
      <c r="BK36" s="409"/>
      <c r="BL36" s="409"/>
      <c r="BM36" s="409"/>
      <c r="BN36" s="409"/>
      <c r="BO36" s="409"/>
      <c r="BP36" s="409"/>
      <c r="BQ36" s="409"/>
      <c r="BR36" s="409"/>
      <c r="BS36" s="409"/>
      <c r="BT36" s="409"/>
      <c r="BU36" s="409"/>
      <c r="BV36" s="409"/>
      <c r="BW36" s="409"/>
      <c r="BX36" s="409"/>
      <c r="BY36" s="409"/>
      <c r="BZ36" s="409"/>
      <c r="CA36" s="409"/>
      <c r="CB36" s="409"/>
      <c r="CC36" s="409"/>
      <c r="CD36" s="409"/>
      <c r="CE36" s="409"/>
      <c r="CF36" s="409"/>
      <c r="CG36" s="409"/>
      <c r="CH36" s="409"/>
      <c r="CI36" s="409"/>
      <c r="CJ36" s="409"/>
      <c r="CK36" s="409"/>
      <c r="CL36" s="409"/>
      <c r="CM36" s="409"/>
      <c r="CN36" s="409"/>
      <c r="CO36" s="409"/>
      <c r="CP36" s="409"/>
      <c r="CQ36" s="409"/>
      <c r="CR36" s="409"/>
      <c r="CS36" s="409"/>
      <c r="CT36" s="409"/>
      <c r="CU36" s="409"/>
      <c r="CV36" s="409"/>
      <c r="CW36" s="409"/>
      <c r="CX36" s="409"/>
      <c r="CY36" s="409"/>
      <c r="CZ36" s="409"/>
      <c r="DA36" s="409"/>
    </row>
    <row r="37" spans="1:105" s="410" customFormat="1" ht="25.5" customHeight="1" thickBot="1">
      <c r="A37" s="1178"/>
      <c r="B37" s="450"/>
      <c r="C37" s="1196" t="s">
        <v>66</v>
      </c>
      <c r="D37" s="1197"/>
      <c r="E37" s="1197"/>
      <c r="F37" s="1197"/>
      <c r="G37" s="1197"/>
      <c r="H37" s="1197"/>
      <c r="I37" s="1197"/>
      <c r="J37" s="1197"/>
      <c r="K37" s="1197"/>
      <c r="L37" s="1197"/>
      <c r="M37" s="1197"/>
      <c r="N37" s="1197"/>
      <c r="O37" s="1197"/>
      <c r="P37" s="1197"/>
      <c r="Q37" s="1197"/>
      <c r="R37" s="1197"/>
      <c r="S37" s="1197"/>
      <c r="T37" s="1197"/>
      <c r="U37" s="1197"/>
      <c r="V37" s="1197"/>
      <c r="W37" s="766"/>
      <c r="X37" s="409"/>
      <c r="Y37" s="409"/>
      <c r="Z37" s="409"/>
      <c r="AA37" s="409"/>
      <c r="AB37" s="409"/>
      <c r="AC37" s="409"/>
      <c r="AD37" s="409"/>
      <c r="AE37" s="409"/>
      <c r="AF37" s="409"/>
      <c r="AG37" s="409"/>
      <c r="AH37" s="409"/>
      <c r="AI37" s="409"/>
      <c r="AJ37" s="409"/>
      <c r="AK37" s="409"/>
      <c r="AL37" s="409"/>
      <c r="AM37" s="409"/>
      <c r="AN37" s="409"/>
      <c r="AO37" s="409"/>
      <c r="AP37" s="409"/>
      <c r="AQ37" s="409"/>
      <c r="AR37" s="409"/>
      <c r="AS37" s="409"/>
      <c r="AT37" s="409"/>
      <c r="AU37" s="409"/>
      <c r="AV37" s="409"/>
      <c r="AW37" s="409"/>
      <c r="AX37" s="409"/>
      <c r="AY37" s="409"/>
      <c r="AZ37" s="409"/>
      <c r="BA37" s="409"/>
      <c r="BB37" s="409"/>
      <c r="BC37" s="409"/>
      <c r="BD37" s="409"/>
      <c r="BE37" s="409"/>
      <c r="BF37" s="409"/>
      <c r="BG37" s="409"/>
      <c r="BH37" s="409"/>
      <c r="BI37" s="409"/>
      <c r="BJ37" s="409"/>
      <c r="BK37" s="409"/>
      <c r="BL37" s="409"/>
      <c r="BM37" s="409"/>
      <c r="BN37" s="409"/>
      <c r="BO37" s="409"/>
      <c r="BP37" s="409"/>
      <c r="BQ37" s="409"/>
      <c r="BR37" s="409"/>
      <c r="BS37" s="409"/>
      <c r="BT37" s="409"/>
      <c r="BU37" s="409"/>
      <c r="BV37" s="409"/>
      <c r="BW37" s="409"/>
      <c r="BX37" s="409"/>
      <c r="BY37" s="409"/>
      <c r="BZ37" s="409"/>
      <c r="CA37" s="409"/>
      <c r="CB37" s="409"/>
      <c r="CC37" s="409"/>
      <c r="CD37" s="409"/>
      <c r="CE37" s="409"/>
      <c r="CF37" s="409"/>
      <c r="CG37" s="409"/>
      <c r="CH37" s="409"/>
      <c r="CI37" s="409"/>
      <c r="CJ37" s="409"/>
      <c r="CK37" s="409"/>
      <c r="CL37" s="409"/>
      <c r="CM37" s="409"/>
      <c r="CN37" s="409"/>
      <c r="CO37" s="409"/>
      <c r="CP37" s="409"/>
      <c r="CQ37" s="409"/>
      <c r="CR37" s="409"/>
      <c r="CS37" s="409"/>
      <c r="CT37" s="409"/>
      <c r="CU37" s="409"/>
      <c r="CV37" s="409"/>
      <c r="CW37" s="409"/>
      <c r="CX37" s="409"/>
      <c r="CY37" s="409"/>
      <c r="CZ37" s="409"/>
      <c r="DA37" s="409"/>
    </row>
    <row r="38" spans="1:105" s="410" customFormat="1" ht="18" customHeight="1" thickBot="1">
      <c r="A38" s="1178"/>
      <c r="B38" s="450"/>
      <c r="C38" s="451" t="s">
        <v>396</v>
      </c>
      <c r="D38" s="471"/>
      <c r="E38" s="453">
        <f t="shared" ref="E38:P38" si="13">SUM(E39:E45)</f>
        <v>0</v>
      </c>
      <c r="F38" s="472">
        <f t="shared" si="13"/>
        <v>0</v>
      </c>
      <c r="G38" s="472">
        <f t="shared" si="13"/>
        <v>0</v>
      </c>
      <c r="H38" s="472">
        <f t="shared" si="13"/>
        <v>0</v>
      </c>
      <c r="I38" s="472">
        <f t="shared" si="13"/>
        <v>0</v>
      </c>
      <c r="J38" s="472">
        <f t="shared" si="13"/>
        <v>0</v>
      </c>
      <c r="K38" s="472">
        <f t="shared" si="13"/>
        <v>0</v>
      </c>
      <c r="L38" s="472">
        <f t="shared" si="13"/>
        <v>0</v>
      </c>
      <c r="M38" s="472">
        <f t="shared" si="13"/>
        <v>0</v>
      </c>
      <c r="N38" s="472">
        <f t="shared" si="13"/>
        <v>0</v>
      </c>
      <c r="O38" s="472">
        <f t="shared" si="13"/>
        <v>0</v>
      </c>
      <c r="P38" s="473">
        <f t="shared" si="13"/>
        <v>0</v>
      </c>
      <c r="Q38" s="454">
        <f t="shared" ref="Q38:Q45" si="14">SUM($E38:$G38)</f>
        <v>0</v>
      </c>
      <c r="R38" s="455">
        <f t="shared" ref="R38:R45" si="15">SUM($H38:$J38)</f>
        <v>0</v>
      </c>
      <c r="S38" s="455">
        <f t="shared" ref="S38:S45" si="16">SUM($K38:$M38)</f>
        <v>0</v>
      </c>
      <c r="T38" s="456">
        <f t="shared" ref="T38:T45" si="17">SUM($N38:$P38)</f>
        <v>0</v>
      </c>
      <c r="U38" s="474">
        <f>SUM(U39:U45)</f>
        <v>0</v>
      </c>
      <c r="V38" s="1188" t="s">
        <v>299</v>
      </c>
      <c r="W38" s="1188" t="s">
        <v>299</v>
      </c>
      <c r="X38" s="409"/>
      <c r="Y38" s="409"/>
      <c r="Z38" s="409"/>
      <c r="AA38" s="409"/>
      <c r="AB38" s="409"/>
      <c r="AC38" s="409"/>
      <c r="AD38" s="409"/>
      <c r="AE38" s="409"/>
      <c r="AF38" s="409"/>
      <c r="AG38" s="409"/>
      <c r="AH38" s="409"/>
      <c r="AI38" s="409"/>
      <c r="AJ38" s="409"/>
      <c r="AK38" s="409"/>
      <c r="AL38" s="409"/>
      <c r="AM38" s="409"/>
      <c r="AN38" s="409"/>
      <c r="AO38" s="409"/>
      <c r="AP38" s="409"/>
      <c r="AQ38" s="409"/>
      <c r="AR38" s="409"/>
      <c r="AS38" s="409"/>
      <c r="AT38" s="409"/>
      <c r="AU38" s="409"/>
      <c r="AV38" s="409"/>
      <c r="AW38" s="409"/>
      <c r="AX38" s="409"/>
      <c r="AY38" s="409"/>
      <c r="AZ38" s="409"/>
      <c r="BA38" s="409"/>
      <c r="BB38" s="409"/>
      <c r="BC38" s="409"/>
      <c r="BD38" s="409"/>
      <c r="BE38" s="409"/>
      <c r="BF38" s="409"/>
      <c r="BG38" s="409"/>
      <c r="BH38" s="409"/>
      <c r="BI38" s="409"/>
      <c r="BJ38" s="409"/>
      <c r="BK38" s="409"/>
      <c r="BL38" s="409"/>
      <c r="BM38" s="409"/>
      <c r="BN38" s="409"/>
      <c r="BO38" s="409"/>
      <c r="BP38" s="409"/>
      <c r="BQ38" s="409"/>
      <c r="BR38" s="409"/>
      <c r="BS38" s="409"/>
      <c r="BT38" s="409"/>
      <c r="BU38" s="409"/>
      <c r="BV38" s="409"/>
      <c r="BW38" s="409"/>
      <c r="BX38" s="409"/>
      <c r="BY38" s="409"/>
      <c r="BZ38" s="409"/>
      <c r="CA38" s="409"/>
      <c r="CB38" s="409"/>
      <c r="CC38" s="409"/>
      <c r="CD38" s="409"/>
      <c r="CE38" s="409"/>
      <c r="CF38" s="409"/>
      <c r="CG38" s="409"/>
      <c r="CH38" s="409"/>
      <c r="CI38" s="409"/>
      <c r="CJ38" s="409"/>
      <c r="CK38" s="409"/>
      <c r="CL38" s="409"/>
      <c r="CM38" s="409"/>
      <c r="CN38" s="409"/>
      <c r="CO38" s="409"/>
      <c r="CP38" s="409"/>
      <c r="CQ38" s="409"/>
      <c r="CR38" s="409"/>
      <c r="CS38" s="409"/>
      <c r="CT38" s="409"/>
      <c r="CU38" s="409"/>
      <c r="CV38" s="409"/>
      <c r="CW38" s="409"/>
      <c r="CX38" s="409"/>
      <c r="CY38" s="409"/>
      <c r="CZ38" s="409"/>
      <c r="DA38" s="409"/>
    </row>
    <row r="39" spans="1:105" s="410" customFormat="1" ht="18" customHeight="1" thickBot="1">
      <c r="A39" s="1178"/>
      <c r="B39" s="450"/>
      <c r="C39" s="458" t="s">
        <v>397</v>
      </c>
      <c r="D39" s="452"/>
      <c r="E39" s="384">
        <v>0</v>
      </c>
      <c r="F39" s="384">
        <v>0</v>
      </c>
      <c r="G39" s="384">
        <v>0</v>
      </c>
      <c r="H39" s="384"/>
      <c r="I39" s="384"/>
      <c r="J39" s="384"/>
      <c r="K39" s="384"/>
      <c r="L39" s="384"/>
      <c r="M39" s="384"/>
      <c r="N39" s="384"/>
      <c r="O39" s="384"/>
      <c r="P39" s="384"/>
      <c r="Q39" s="385">
        <f t="shared" si="14"/>
        <v>0</v>
      </c>
      <c r="R39" s="386">
        <f t="shared" si="15"/>
        <v>0</v>
      </c>
      <c r="S39" s="386">
        <f t="shared" si="16"/>
        <v>0</v>
      </c>
      <c r="T39" s="387">
        <f t="shared" si="17"/>
        <v>0</v>
      </c>
      <c r="U39" s="470">
        <f t="shared" ref="U39:U45" si="18">SUM(E39:G39,H39:J39,K39:M39,N39:P39)</f>
        <v>0</v>
      </c>
      <c r="V39" s="1189"/>
      <c r="W39" s="1189"/>
      <c r="X39" s="409"/>
      <c r="Y39" s="409"/>
      <c r="Z39" s="409"/>
      <c r="AA39" s="409"/>
      <c r="AB39" s="409"/>
      <c r="AC39" s="409"/>
      <c r="AD39" s="409"/>
      <c r="AE39" s="409"/>
      <c r="AF39" s="409"/>
      <c r="AG39" s="409"/>
      <c r="AH39" s="409"/>
      <c r="AI39" s="409"/>
      <c r="AJ39" s="409"/>
      <c r="AK39" s="409"/>
      <c r="AL39" s="409"/>
      <c r="AM39" s="409"/>
      <c r="AN39" s="409"/>
      <c r="AO39" s="409"/>
      <c r="AP39" s="409"/>
      <c r="AQ39" s="409"/>
      <c r="AR39" s="409"/>
      <c r="AS39" s="409"/>
      <c r="AT39" s="409"/>
      <c r="AU39" s="409"/>
      <c r="AV39" s="409"/>
      <c r="AW39" s="409"/>
      <c r="AX39" s="409"/>
      <c r="AY39" s="409"/>
      <c r="AZ39" s="409"/>
      <c r="BA39" s="409"/>
      <c r="BB39" s="409"/>
      <c r="BC39" s="409"/>
      <c r="BD39" s="409"/>
      <c r="BE39" s="409"/>
      <c r="BF39" s="409"/>
      <c r="BG39" s="409"/>
      <c r="BH39" s="409"/>
      <c r="BI39" s="409"/>
      <c r="BJ39" s="409"/>
      <c r="BK39" s="409"/>
      <c r="BL39" s="409"/>
      <c r="BM39" s="409"/>
      <c r="BN39" s="409"/>
      <c r="BO39" s="409"/>
      <c r="BP39" s="409"/>
      <c r="BQ39" s="409"/>
      <c r="BR39" s="409"/>
      <c r="BS39" s="409"/>
      <c r="BT39" s="409"/>
      <c r="BU39" s="409"/>
      <c r="BV39" s="409"/>
      <c r="BW39" s="409"/>
      <c r="BX39" s="409"/>
      <c r="BY39" s="409"/>
      <c r="BZ39" s="409"/>
      <c r="CA39" s="409"/>
      <c r="CB39" s="409"/>
      <c r="CC39" s="409"/>
      <c r="CD39" s="409"/>
      <c r="CE39" s="409"/>
      <c r="CF39" s="409"/>
      <c r="CG39" s="409"/>
      <c r="CH39" s="409"/>
      <c r="CI39" s="409"/>
      <c r="CJ39" s="409"/>
      <c r="CK39" s="409"/>
      <c r="CL39" s="409"/>
      <c r="CM39" s="409"/>
      <c r="CN39" s="409"/>
      <c r="CO39" s="409"/>
      <c r="CP39" s="409"/>
      <c r="CQ39" s="409"/>
      <c r="CR39" s="409"/>
      <c r="CS39" s="409"/>
      <c r="CT39" s="409"/>
      <c r="CU39" s="409"/>
      <c r="CV39" s="409"/>
      <c r="CW39" s="409"/>
      <c r="CX39" s="409"/>
      <c r="CY39" s="409"/>
      <c r="CZ39" s="409"/>
      <c r="DA39" s="409"/>
    </row>
    <row r="40" spans="1:105" s="410" customFormat="1" ht="18" customHeight="1" thickBot="1">
      <c r="A40" s="1178"/>
      <c r="B40" s="450"/>
      <c r="C40" s="462" t="s">
        <v>398</v>
      </c>
      <c r="D40" s="452"/>
      <c r="E40" s="384">
        <v>0</v>
      </c>
      <c r="F40" s="384">
        <v>0</v>
      </c>
      <c r="G40" s="384">
        <v>0</v>
      </c>
      <c r="H40" s="384"/>
      <c r="I40" s="384"/>
      <c r="J40" s="384"/>
      <c r="K40" s="384"/>
      <c r="L40" s="384"/>
      <c r="M40" s="384"/>
      <c r="N40" s="384"/>
      <c r="O40" s="384"/>
      <c r="P40" s="384"/>
      <c r="Q40" s="385">
        <f t="shared" si="14"/>
        <v>0</v>
      </c>
      <c r="R40" s="386">
        <f t="shared" si="15"/>
        <v>0</v>
      </c>
      <c r="S40" s="386">
        <f t="shared" si="16"/>
        <v>0</v>
      </c>
      <c r="T40" s="387">
        <f t="shared" si="17"/>
        <v>0</v>
      </c>
      <c r="U40" s="470">
        <f t="shared" si="18"/>
        <v>0</v>
      </c>
      <c r="V40" s="1189"/>
      <c r="W40" s="1189"/>
      <c r="X40" s="409"/>
      <c r="Y40" s="409"/>
      <c r="Z40" s="409"/>
      <c r="AA40" s="409"/>
      <c r="AB40" s="409"/>
      <c r="AC40" s="409"/>
      <c r="AD40" s="409"/>
      <c r="AE40" s="409"/>
      <c r="AF40" s="409"/>
      <c r="AG40" s="409"/>
      <c r="AH40" s="409"/>
      <c r="AI40" s="409"/>
      <c r="AJ40" s="409"/>
      <c r="AK40" s="409"/>
      <c r="AL40" s="409"/>
      <c r="AM40" s="409"/>
      <c r="AN40" s="409"/>
      <c r="AO40" s="409"/>
      <c r="AP40" s="409"/>
      <c r="AQ40" s="409"/>
      <c r="AR40" s="409"/>
      <c r="AS40" s="409"/>
      <c r="AT40" s="409"/>
      <c r="AU40" s="409"/>
      <c r="AV40" s="409"/>
      <c r="AW40" s="409"/>
      <c r="AX40" s="409"/>
      <c r="AY40" s="409"/>
      <c r="AZ40" s="409"/>
      <c r="BA40" s="409"/>
      <c r="BB40" s="409"/>
      <c r="BC40" s="409"/>
      <c r="BD40" s="409"/>
      <c r="BE40" s="409"/>
      <c r="BF40" s="409"/>
      <c r="BG40" s="409"/>
      <c r="BH40" s="409"/>
      <c r="BI40" s="409"/>
      <c r="BJ40" s="409"/>
      <c r="BK40" s="409"/>
      <c r="BL40" s="409"/>
      <c r="BM40" s="409"/>
      <c r="BN40" s="409"/>
      <c r="BO40" s="409"/>
      <c r="BP40" s="409"/>
      <c r="BQ40" s="409"/>
      <c r="BR40" s="409"/>
      <c r="BS40" s="409"/>
      <c r="BT40" s="409"/>
      <c r="BU40" s="409"/>
      <c r="BV40" s="409"/>
      <c r="BW40" s="409"/>
      <c r="BX40" s="409"/>
      <c r="BY40" s="409"/>
      <c r="BZ40" s="409"/>
      <c r="CA40" s="409"/>
      <c r="CB40" s="409"/>
      <c r="CC40" s="409"/>
      <c r="CD40" s="409"/>
      <c r="CE40" s="409"/>
      <c r="CF40" s="409"/>
      <c r="CG40" s="409"/>
      <c r="CH40" s="409"/>
      <c r="CI40" s="409"/>
      <c r="CJ40" s="409"/>
      <c r="CK40" s="409"/>
      <c r="CL40" s="409"/>
      <c r="CM40" s="409"/>
      <c r="CN40" s="409"/>
      <c r="CO40" s="409"/>
      <c r="CP40" s="409"/>
      <c r="CQ40" s="409"/>
      <c r="CR40" s="409"/>
      <c r="CS40" s="409"/>
      <c r="CT40" s="409"/>
      <c r="CU40" s="409"/>
      <c r="CV40" s="409"/>
      <c r="CW40" s="409"/>
      <c r="CX40" s="409"/>
      <c r="CY40" s="409"/>
      <c r="CZ40" s="409"/>
      <c r="DA40" s="409"/>
    </row>
    <row r="41" spans="1:105" s="410" customFormat="1" ht="18" customHeight="1" thickBot="1">
      <c r="A41" s="1178"/>
      <c r="B41" s="450"/>
      <c r="C41" s="462" t="s">
        <v>399</v>
      </c>
      <c r="D41" s="452"/>
      <c r="E41" s="384">
        <v>0</v>
      </c>
      <c r="F41" s="384">
        <v>0</v>
      </c>
      <c r="G41" s="384">
        <v>0</v>
      </c>
      <c r="H41" s="384"/>
      <c r="I41" s="384"/>
      <c r="J41" s="384"/>
      <c r="K41" s="384"/>
      <c r="L41" s="384"/>
      <c r="M41" s="384"/>
      <c r="N41" s="384"/>
      <c r="O41" s="384"/>
      <c r="P41" s="384"/>
      <c r="Q41" s="385">
        <f t="shared" si="14"/>
        <v>0</v>
      </c>
      <c r="R41" s="386">
        <f t="shared" si="15"/>
        <v>0</v>
      </c>
      <c r="S41" s="386">
        <f t="shared" si="16"/>
        <v>0</v>
      </c>
      <c r="T41" s="387">
        <f t="shared" si="17"/>
        <v>0</v>
      </c>
      <c r="U41" s="475">
        <f t="shared" si="18"/>
        <v>0</v>
      </c>
      <c r="V41" s="1189"/>
      <c r="W41" s="1189"/>
      <c r="X41" s="409"/>
      <c r="Y41" s="409"/>
      <c r="Z41" s="409"/>
      <c r="AA41" s="409"/>
      <c r="AB41" s="409"/>
      <c r="AC41" s="409"/>
      <c r="AD41" s="409"/>
      <c r="AE41" s="409"/>
      <c r="AF41" s="409"/>
      <c r="AG41" s="409"/>
      <c r="AH41" s="409"/>
      <c r="AI41" s="409"/>
      <c r="AJ41" s="409"/>
      <c r="AK41" s="409"/>
      <c r="AL41" s="409"/>
      <c r="AM41" s="409"/>
      <c r="AN41" s="409"/>
      <c r="AO41" s="409"/>
      <c r="AP41" s="409"/>
      <c r="AQ41" s="409"/>
      <c r="AR41" s="409"/>
      <c r="AS41" s="409"/>
      <c r="AT41" s="409"/>
      <c r="AU41" s="409"/>
      <c r="AV41" s="409"/>
      <c r="AW41" s="409"/>
      <c r="AX41" s="409"/>
      <c r="AY41" s="409"/>
      <c r="AZ41" s="409"/>
      <c r="BA41" s="409"/>
      <c r="BB41" s="409"/>
      <c r="BC41" s="409"/>
      <c r="BD41" s="409"/>
      <c r="BE41" s="409"/>
      <c r="BF41" s="409"/>
      <c r="BG41" s="409"/>
      <c r="BH41" s="409"/>
      <c r="BI41" s="409"/>
      <c r="BJ41" s="409"/>
      <c r="BK41" s="409"/>
      <c r="BL41" s="409"/>
      <c r="BM41" s="409"/>
      <c r="BN41" s="409"/>
      <c r="BO41" s="409"/>
      <c r="BP41" s="409"/>
      <c r="BQ41" s="409"/>
      <c r="BR41" s="409"/>
      <c r="BS41" s="409"/>
      <c r="BT41" s="409"/>
      <c r="BU41" s="409"/>
      <c r="BV41" s="409"/>
      <c r="BW41" s="409"/>
      <c r="BX41" s="409"/>
      <c r="BY41" s="409"/>
      <c r="BZ41" s="409"/>
      <c r="CA41" s="409"/>
      <c r="CB41" s="409"/>
      <c r="CC41" s="409"/>
      <c r="CD41" s="409"/>
      <c r="CE41" s="409"/>
      <c r="CF41" s="409"/>
      <c r="CG41" s="409"/>
      <c r="CH41" s="409"/>
      <c r="CI41" s="409"/>
      <c r="CJ41" s="409"/>
      <c r="CK41" s="409"/>
      <c r="CL41" s="409"/>
      <c r="CM41" s="409"/>
      <c r="CN41" s="409"/>
      <c r="CO41" s="409"/>
      <c r="CP41" s="409"/>
      <c r="CQ41" s="409"/>
      <c r="CR41" s="409"/>
      <c r="CS41" s="409"/>
      <c r="CT41" s="409"/>
      <c r="CU41" s="409"/>
      <c r="CV41" s="409"/>
      <c r="CW41" s="409"/>
      <c r="CX41" s="409"/>
      <c r="CY41" s="409"/>
      <c r="CZ41" s="409"/>
      <c r="DA41" s="409"/>
    </row>
    <row r="42" spans="1:105" s="410" customFormat="1" ht="18" customHeight="1" thickBot="1">
      <c r="A42" s="1178"/>
      <c r="B42" s="450"/>
      <c r="C42" s="462" t="s">
        <v>400</v>
      </c>
      <c r="D42" s="452"/>
      <c r="E42" s="384">
        <v>0</v>
      </c>
      <c r="F42" s="384">
        <v>0</v>
      </c>
      <c r="G42" s="384">
        <v>0</v>
      </c>
      <c r="H42" s="384"/>
      <c r="I42" s="384"/>
      <c r="J42" s="384"/>
      <c r="K42" s="384"/>
      <c r="L42" s="384"/>
      <c r="M42" s="384"/>
      <c r="N42" s="384"/>
      <c r="O42" s="384"/>
      <c r="P42" s="384"/>
      <c r="Q42" s="385">
        <f t="shared" si="14"/>
        <v>0</v>
      </c>
      <c r="R42" s="386">
        <f t="shared" si="15"/>
        <v>0</v>
      </c>
      <c r="S42" s="386">
        <f t="shared" si="16"/>
        <v>0</v>
      </c>
      <c r="T42" s="387">
        <f t="shared" si="17"/>
        <v>0</v>
      </c>
      <c r="U42" s="470">
        <f t="shared" si="18"/>
        <v>0</v>
      </c>
      <c r="V42" s="1189"/>
      <c r="W42" s="1189"/>
      <c r="X42" s="409"/>
      <c r="Y42" s="409"/>
      <c r="Z42" s="409"/>
      <c r="AA42" s="409"/>
      <c r="AB42" s="409"/>
      <c r="AC42" s="409"/>
      <c r="AD42" s="409"/>
      <c r="AE42" s="409"/>
      <c r="AF42" s="409"/>
      <c r="AG42" s="409"/>
      <c r="AH42" s="409"/>
      <c r="AI42" s="409"/>
      <c r="AJ42" s="409"/>
      <c r="AK42" s="409"/>
      <c r="AL42" s="409"/>
      <c r="AM42" s="409"/>
      <c r="AN42" s="409"/>
      <c r="AO42" s="409"/>
      <c r="AP42" s="409"/>
      <c r="AQ42" s="409"/>
      <c r="AR42" s="409"/>
      <c r="AS42" s="409"/>
      <c r="AT42" s="409"/>
      <c r="AU42" s="409"/>
      <c r="AV42" s="409"/>
      <c r="AW42" s="409"/>
      <c r="AX42" s="409"/>
      <c r="AY42" s="409"/>
      <c r="AZ42" s="409"/>
      <c r="BA42" s="409"/>
      <c r="BB42" s="409"/>
      <c r="BC42" s="409"/>
      <c r="BD42" s="409"/>
      <c r="BE42" s="409"/>
      <c r="BF42" s="409"/>
      <c r="BG42" s="409"/>
      <c r="BH42" s="409"/>
      <c r="BI42" s="409"/>
      <c r="BJ42" s="409"/>
      <c r="BK42" s="409"/>
      <c r="BL42" s="409"/>
      <c r="BM42" s="409"/>
      <c r="BN42" s="409"/>
      <c r="BO42" s="409"/>
      <c r="BP42" s="409"/>
      <c r="BQ42" s="409"/>
      <c r="BR42" s="409"/>
      <c r="BS42" s="409"/>
      <c r="BT42" s="409"/>
      <c r="BU42" s="409"/>
      <c r="BV42" s="409"/>
      <c r="BW42" s="409"/>
      <c r="BX42" s="409"/>
      <c r="BY42" s="409"/>
      <c r="BZ42" s="409"/>
      <c r="CA42" s="409"/>
      <c r="CB42" s="409"/>
      <c r="CC42" s="409"/>
      <c r="CD42" s="409"/>
      <c r="CE42" s="409"/>
      <c r="CF42" s="409"/>
      <c r="CG42" s="409"/>
      <c r="CH42" s="409"/>
      <c r="CI42" s="409"/>
      <c r="CJ42" s="409"/>
      <c r="CK42" s="409"/>
      <c r="CL42" s="409"/>
      <c r="CM42" s="409"/>
      <c r="CN42" s="409"/>
      <c r="CO42" s="409"/>
      <c r="CP42" s="409"/>
      <c r="CQ42" s="409"/>
      <c r="CR42" s="409"/>
      <c r="CS42" s="409"/>
      <c r="CT42" s="409"/>
      <c r="CU42" s="409"/>
      <c r="CV42" s="409"/>
      <c r="CW42" s="409"/>
      <c r="CX42" s="409"/>
      <c r="CY42" s="409"/>
      <c r="CZ42" s="409"/>
      <c r="DA42" s="409"/>
    </row>
    <row r="43" spans="1:105" s="410" customFormat="1" ht="18" customHeight="1" thickBot="1">
      <c r="A43" s="1178"/>
      <c r="B43" s="450"/>
      <c r="C43" s="462" t="s">
        <v>401</v>
      </c>
      <c r="D43" s="452"/>
      <c r="E43" s="384">
        <v>0</v>
      </c>
      <c r="F43" s="384">
        <v>0</v>
      </c>
      <c r="G43" s="384">
        <v>0</v>
      </c>
      <c r="H43" s="384"/>
      <c r="I43" s="384"/>
      <c r="J43" s="384"/>
      <c r="K43" s="384"/>
      <c r="L43" s="384"/>
      <c r="M43" s="384"/>
      <c r="N43" s="384"/>
      <c r="O43" s="384"/>
      <c r="P43" s="384"/>
      <c r="Q43" s="385">
        <f t="shared" si="14"/>
        <v>0</v>
      </c>
      <c r="R43" s="386">
        <f t="shared" si="15"/>
        <v>0</v>
      </c>
      <c r="S43" s="386">
        <f t="shared" si="16"/>
        <v>0</v>
      </c>
      <c r="T43" s="387">
        <f t="shared" si="17"/>
        <v>0</v>
      </c>
      <c r="U43" s="475">
        <f t="shared" si="18"/>
        <v>0</v>
      </c>
      <c r="V43" s="1189"/>
      <c r="W43" s="1189"/>
      <c r="X43" s="409"/>
      <c r="Y43" s="409"/>
      <c r="Z43" s="409"/>
      <c r="AA43" s="409"/>
      <c r="AB43" s="409"/>
      <c r="AC43" s="409"/>
      <c r="AD43" s="409"/>
      <c r="AE43" s="409"/>
      <c r="AF43" s="409"/>
      <c r="AG43" s="409"/>
      <c r="AH43" s="409"/>
      <c r="AI43" s="409"/>
      <c r="AJ43" s="409"/>
      <c r="AK43" s="409"/>
      <c r="AL43" s="409"/>
      <c r="AM43" s="409"/>
      <c r="AN43" s="409"/>
      <c r="AO43" s="409"/>
      <c r="AP43" s="409"/>
      <c r="AQ43" s="409"/>
      <c r="AR43" s="409"/>
      <c r="AS43" s="409"/>
      <c r="AT43" s="409"/>
      <c r="AU43" s="409"/>
      <c r="AV43" s="409"/>
      <c r="AW43" s="409"/>
      <c r="AX43" s="409"/>
      <c r="AY43" s="409"/>
      <c r="AZ43" s="409"/>
      <c r="BA43" s="409"/>
      <c r="BB43" s="409"/>
      <c r="BC43" s="409"/>
      <c r="BD43" s="409"/>
      <c r="BE43" s="409"/>
      <c r="BF43" s="409"/>
      <c r="BG43" s="409"/>
      <c r="BH43" s="409"/>
      <c r="BI43" s="409"/>
      <c r="BJ43" s="409"/>
      <c r="BK43" s="409"/>
      <c r="BL43" s="409"/>
      <c r="BM43" s="409"/>
      <c r="BN43" s="409"/>
      <c r="BO43" s="409"/>
      <c r="BP43" s="409"/>
      <c r="BQ43" s="409"/>
      <c r="BR43" s="409"/>
      <c r="BS43" s="409"/>
      <c r="BT43" s="409"/>
      <c r="BU43" s="409"/>
      <c r="BV43" s="409"/>
      <c r="BW43" s="409"/>
      <c r="BX43" s="409"/>
      <c r="BY43" s="409"/>
      <c r="BZ43" s="409"/>
      <c r="CA43" s="409"/>
      <c r="CB43" s="409"/>
      <c r="CC43" s="409"/>
      <c r="CD43" s="409"/>
      <c r="CE43" s="409"/>
      <c r="CF43" s="409"/>
      <c r="CG43" s="409"/>
      <c r="CH43" s="409"/>
      <c r="CI43" s="409"/>
      <c r="CJ43" s="409"/>
      <c r="CK43" s="409"/>
      <c r="CL43" s="409"/>
      <c r="CM43" s="409"/>
      <c r="CN43" s="409"/>
      <c r="CO43" s="409"/>
      <c r="CP43" s="409"/>
      <c r="CQ43" s="409"/>
      <c r="CR43" s="409"/>
      <c r="CS43" s="409"/>
      <c r="CT43" s="409"/>
      <c r="CU43" s="409"/>
      <c r="CV43" s="409"/>
      <c r="CW43" s="409"/>
      <c r="CX43" s="409"/>
      <c r="CY43" s="409"/>
      <c r="CZ43" s="409"/>
      <c r="DA43" s="409"/>
    </row>
    <row r="44" spans="1:105" s="410" customFormat="1" ht="18" customHeight="1" thickBot="1">
      <c r="A44" s="1178"/>
      <c r="B44" s="450"/>
      <c r="C44" s="462" t="s">
        <v>402</v>
      </c>
      <c r="D44" s="452"/>
      <c r="E44" s="384">
        <v>0</v>
      </c>
      <c r="F44" s="384">
        <v>0</v>
      </c>
      <c r="G44" s="384">
        <v>0</v>
      </c>
      <c r="H44" s="384"/>
      <c r="I44" s="384"/>
      <c r="J44" s="384"/>
      <c r="K44" s="384"/>
      <c r="L44" s="384"/>
      <c r="M44" s="384"/>
      <c r="N44" s="384"/>
      <c r="O44" s="384"/>
      <c r="P44" s="384"/>
      <c r="Q44" s="385">
        <f t="shared" si="14"/>
        <v>0</v>
      </c>
      <c r="R44" s="386">
        <f t="shared" si="15"/>
        <v>0</v>
      </c>
      <c r="S44" s="386">
        <f t="shared" si="16"/>
        <v>0</v>
      </c>
      <c r="T44" s="387">
        <f t="shared" si="17"/>
        <v>0</v>
      </c>
      <c r="U44" s="470">
        <f t="shared" si="18"/>
        <v>0</v>
      </c>
      <c r="V44" s="1189"/>
      <c r="W44" s="1189"/>
      <c r="X44" s="409"/>
      <c r="Y44" s="409"/>
      <c r="Z44" s="409"/>
      <c r="AA44" s="409"/>
      <c r="AB44" s="409"/>
      <c r="AC44" s="409"/>
      <c r="AD44" s="409"/>
      <c r="AE44" s="409"/>
      <c r="AF44" s="409"/>
      <c r="AG44" s="409"/>
      <c r="AH44" s="409"/>
      <c r="AI44" s="409"/>
      <c r="AJ44" s="409"/>
      <c r="AK44" s="409"/>
      <c r="AL44" s="409"/>
      <c r="AM44" s="409"/>
      <c r="AN44" s="409"/>
      <c r="AO44" s="409"/>
      <c r="AP44" s="409"/>
      <c r="AQ44" s="409"/>
      <c r="AR44" s="409"/>
      <c r="AS44" s="409"/>
      <c r="AT44" s="409"/>
      <c r="AU44" s="409"/>
      <c r="AV44" s="409"/>
      <c r="AW44" s="409"/>
      <c r="AX44" s="409"/>
      <c r="AY44" s="409"/>
      <c r="AZ44" s="409"/>
      <c r="BA44" s="409"/>
      <c r="BB44" s="409"/>
      <c r="BC44" s="409"/>
      <c r="BD44" s="409"/>
      <c r="BE44" s="409"/>
      <c r="BF44" s="409"/>
      <c r="BG44" s="409"/>
      <c r="BH44" s="409"/>
      <c r="BI44" s="409"/>
      <c r="BJ44" s="409"/>
      <c r="BK44" s="409"/>
      <c r="BL44" s="409"/>
      <c r="BM44" s="409"/>
      <c r="BN44" s="409"/>
      <c r="BO44" s="409"/>
      <c r="BP44" s="409"/>
      <c r="BQ44" s="409"/>
      <c r="BR44" s="409"/>
      <c r="BS44" s="409"/>
      <c r="BT44" s="409"/>
      <c r="BU44" s="409"/>
      <c r="BV44" s="409"/>
      <c r="BW44" s="409"/>
      <c r="BX44" s="409"/>
      <c r="BY44" s="409"/>
      <c r="BZ44" s="409"/>
      <c r="CA44" s="409"/>
      <c r="CB44" s="409"/>
      <c r="CC44" s="409"/>
      <c r="CD44" s="409"/>
      <c r="CE44" s="409"/>
      <c r="CF44" s="409"/>
      <c r="CG44" s="409"/>
      <c r="CH44" s="409"/>
      <c r="CI44" s="409"/>
      <c r="CJ44" s="409"/>
      <c r="CK44" s="409"/>
      <c r="CL44" s="409"/>
      <c r="CM44" s="409"/>
      <c r="CN44" s="409"/>
      <c r="CO44" s="409"/>
      <c r="CP44" s="409"/>
      <c r="CQ44" s="409"/>
      <c r="CR44" s="409"/>
      <c r="CS44" s="409"/>
      <c r="CT44" s="409"/>
      <c r="CU44" s="409"/>
      <c r="CV44" s="409"/>
      <c r="CW44" s="409"/>
      <c r="CX44" s="409"/>
      <c r="CY44" s="409"/>
      <c r="CZ44" s="409"/>
      <c r="DA44" s="409"/>
    </row>
    <row r="45" spans="1:105" s="410" customFormat="1" ht="24.75" customHeight="1" thickBot="1">
      <c r="A45" s="1179"/>
      <c r="B45" s="476"/>
      <c r="C45" s="477" t="s">
        <v>403</v>
      </c>
      <c r="D45" s="468"/>
      <c r="E45" s="384">
        <v>0</v>
      </c>
      <c r="F45" s="384">
        <v>0</v>
      </c>
      <c r="G45" s="384">
        <v>0</v>
      </c>
      <c r="H45" s="384"/>
      <c r="I45" s="384"/>
      <c r="J45" s="384"/>
      <c r="K45" s="384"/>
      <c r="L45" s="384"/>
      <c r="M45" s="384"/>
      <c r="N45" s="384"/>
      <c r="O45" s="384"/>
      <c r="P45" s="384"/>
      <c r="Q45" s="478">
        <f t="shared" si="14"/>
        <v>0</v>
      </c>
      <c r="R45" s="465">
        <f t="shared" si="15"/>
        <v>0</v>
      </c>
      <c r="S45" s="465">
        <f t="shared" si="16"/>
        <v>0</v>
      </c>
      <c r="T45" s="466">
        <f t="shared" si="17"/>
        <v>0</v>
      </c>
      <c r="U45" s="479">
        <f t="shared" si="18"/>
        <v>0</v>
      </c>
      <c r="V45" s="1190"/>
      <c r="W45" s="1190"/>
      <c r="X45" s="409"/>
      <c r="Y45" s="409"/>
      <c r="Z45" s="409"/>
      <c r="AA45" s="409"/>
      <c r="AB45" s="409"/>
      <c r="AC45" s="409"/>
      <c r="AD45" s="409"/>
      <c r="AE45" s="409"/>
      <c r="AF45" s="409"/>
      <c r="AG45" s="409"/>
      <c r="AH45" s="409"/>
      <c r="AI45" s="409"/>
      <c r="AJ45" s="409"/>
      <c r="AK45" s="409"/>
      <c r="AL45" s="409"/>
      <c r="AM45" s="409"/>
      <c r="AN45" s="409"/>
      <c r="AO45" s="409"/>
      <c r="AP45" s="409"/>
      <c r="AQ45" s="409"/>
      <c r="AR45" s="409"/>
      <c r="AS45" s="409"/>
      <c r="AT45" s="409"/>
      <c r="AU45" s="409"/>
      <c r="AV45" s="409"/>
      <c r="AW45" s="409"/>
      <c r="AX45" s="409"/>
      <c r="AY45" s="409"/>
      <c r="AZ45" s="409"/>
      <c r="BA45" s="409"/>
      <c r="BB45" s="409"/>
      <c r="BC45" s="409"/>
      <c r="BD45" s="409"/>
      <c r="BE45" s="409"/>
      <c r="BF45" s="409"/>
      <c r="BG45" s="409"/>
      <c r="BH45" s="409"/>
      <c r="BI45" s="409"/>
      <c r="BJ45" s="409"/>
      <c r="BK45" s="409"/>
      <c r="BL45" s="409"/>
      <c r="BM45" s="409"/>
      <c r="BN45" s="409"/>
      <c r="BO45" s="409"/>
      <c r="BP45" s="409"/>
      <c r="BQ45" s="409"/>
      <c r="BR45" s="409"/>
      <c r="BS45" s="409"/>
      <c r="BT45" s="409"/>
      <c r="BU45" s="409"/>
      <c r="BV45" s="409"/>
      <c r="BW45" s="409"/>
      <c r="BX45" s="409"/>
      <c r="BY45" s="409"/>
      <c r="BZ45" s="409"/>
      <c r="CA45" s="409"/>
      <c r="CB45" s="409"/>
      <c r="CC45" s="409"/>
      <c r="CD45" s="409"/>
      <c r="CE45" s="409"/>
      <c r="CF45" s="409"/>
      <c r="CG45" s="409"/>
      <c r="CH45" s="409"/>
      <c r="CI45" s="409"/>
      <c r="CJ45" s="409"/>
      <c r="CK45" s="409"/>
      <c r="CL45" s="409"/>
      <c r="CM45" s="409"/>
      <c r="CN45" s="409"/>
      <c r="CO45" s="409"/>
      <c r="CP45" s="409"/>
      <c r="CQ45" s="409"/>
      <c r="CR45" s="409"/>
      <c r="CS45" s="409"/>
      <c r="CT45" s="409"/>
      <c r="CU45" s="409"/>
      <c r="CV45" s="409"/>
      <c r="CW45" s="409"/>
      <c r="CX45" s="409"/>
      <c r="CY45" s="409"/>
      <c r="CZ45" s="409"/>
      <c r="DA45" s="409"/>
    </row>
    <row r="46" spans="1:105" ht="27.75" customHeight="1" thickBot="1">
      <c r="A46" s="604"/>
      <c r="B46" s="1160"/>
      <c r="C46" s="1230" t="s">
        <v>436</v>
      </c>
      <c r="D46" s="1231"/>
      <c r="E46" s="1231"/>
      <c r="F46" s="1231"/>
      <c r="G46" s="1231"/>
      <c r="H46" s="1231"/>
      <c r="I46" s="1231"/>
      <c r="J46" s="1231"/>
      <c r="K46" s="1231"/>
      <c r="L46" s="1231"/>
      <c r="M46" s="1231"/>
      <c r="N46" s="1231"/>
      <c r="O46" s="1231"/>
      <c r="P46" s="1231"/>
      <c r="Q46" s="1231"/>
      <c r="R46" s="1231"/>
      <c r="S46" s="1231"/>
      <c r="T46" s="1231"/>
      <c r="U46" s="1231"/>
      <c r="V46" s="1232"/>
      <c r="W46" s="767"/>
    </row>
    <row r="47" spans="1:105" ht="45.75" customHeight="1" thickBot="1">
      <c r="A47" s="605" t="s">
        <v>481</v>
      </c>
      <c r="B47" s="1229"/>
      <c r="C47" s="719" t="s">
        <v>436</v>
      </c>
      <c r="D47" s="427"/>
      <c r="E47" s="1121" t="s">
        <v>441</v>
      </c>
      <c r="F47" s="1122"/>
      <c r="G47" s="1122"/>
      <c r="H47" s="1122"/>
      <c r="I47" s="1122"/>
      <c r="J47" s="1122"/>
      <c r="K47" s="1122"/>
      <c r="L47" s="1122"/>
      <c r="M47" s="1122"/>
      <c r="N47" s="1122"/>
      <c r="O47" s="1122"/>
      <c r="P47" s="1122"/>
      <c r="Q47" s="1122"/>
      <c r="R47" s="1122"/>
      <c r="S47" s="1122"/>
      <c r="T47" s="1122"/>
      <c r="U47" s="1123"/>
      <c r="V47" s="760" t="s">
        <v>445</v>
      </c>
      <c r="W47" s="760" t="s">
        <v>445</v>
      </c>
    </row>
    <row r="48" spans="1:105" ht="45.75" customHeight="1" thickBot="1">
      <c r="A48" s="605" t="s">
        <v>437</v>
      </c>
      <c r="B48" s="606"/>
      <c r="C48" s="607" t="s">
        <v>458</v>
      </c>
      <c r="D48" s="608"/>
      <c r="E48" s="609">
        <v>19</v>
      </c>
      <c r="F48" s="609">
        <v>14</v>
      </c>
      <c r="G48" s="609">
        <v>12</v>
      </c>
      <c r="H48" s="609"/>
      <c r="I48" s="609"/>
      <c r="J48" s="609"/>
      <c r="K48" s="609"/>
      <c r="L48" s="609"/>
      <c r="M48" s="609"/>
      <c r="N48" s="609"/>
      <c r="O48" s="609"/>
      <c r="P48" s="609"/>
      <c r="Q48" s="992"/>
      <c r="R48" s="993"/>
      <c r="S48" s="993"/>
      <c r="T48" s="993"/>
      <c r="U48" s="617">
        <f>SUM(Q48:T48)</f>
        <v>0</v>
      </c>
      <c r="V48" s="655" t="s">
        <v>462</v>
      </c>
      <c r="W48" s="655" t="s">
        <v>462</v>
      </c>
    </row>
    <row r="49" spans="1:24" s="65" customFormat="1" ht="29.25" customHeight="1" thickBot="1">
      <c r="A49" s="480"/>
      <c r="B49" s="1210" t="s">
        <v>100</v>
      </c>
      <c r="C49" s="1210"/>
      <c r="D49" s="1210"/>
      <c r="E49" s="1210"/>
      <c r="F49" s="1210"/>
      <c r="G49" s="1210"/>
      <c r="H49" s="1210"/>
      <c r="I49" s="1210"/>
      <c r="J49" s="1210"/>
      <c r="K49" s="1210"/>
      <c r="L49" s="1210"/>
      <c r="M49" s="1210"/>
      <c r="N49" s="1210"/>
      <c r="O49" s="1210"/>
      <c r="P49" s="1210"/>
      <c r="Q49" s="1210"/>
      <c r="R49" s="1210"/>
      <c r="S49" s="1210"/>
      <c r="T49" s="1210"/>
      <c r="U49" s="1210"/>
      <c r="V49" s="1211"/>
      <c r="W49" s="761"/>
    </row>
    <row r="50" spans="1:24" s="65" customFormat="1" ht="63.6" customHeight="1" thickBot="1">
      <c r="A50" s="1038" t="s">
        <v>36</v>
      </c>
      <c r="B50" s="1124" t="s">
        <v>33</v>
      </c>
      <c r="C50" s="499" t="s">
        <v>446</v>
      </c>
      <c r="D50" s="621"/>
      <c r="E50" s="939">
        <v>19</v>
      </c>
      <c r="F50" s="939">
        <v>14</v>
      </c>
      <c r="G50" s="939">
        <v>12</v>
      </c>
      <c r="H50" s="622"/>
      <c r="I50" s="622"/>
      <c r="J50" s="622"/>
      <c r="K50" s="622"/>
      <c r="L50" s="622"/>
      <c r="M50" s="622"/>
      <c r="N50" s="622"/>
      <c r="O50" s="622"/>
      <c r="P50" s="622"/>
      <c r="Q50" s="992"/>
      <c r="R50" s="993"/>
      <c r="S50" s="993"/>
      <c r="T50" s="993"/>
      <c r="U50" s="616"/>
      <c r="V50" s="1136" t="s">
        <v>447</v>
      </c>
      <c r="W50" s="1214" t="s">
        <v>447</v>
      </c>
      <c r="X50" s="631"/>
    </row>
    <row r="51" spans="1:24" s="65" customFormat="1" ht="54.6" customHeight="1" thickBot="1">
      <c r="A51" s="1039"/>
      <c r="B51" s="1125"/>
      <c r="C51" s="658" t="s">
        <v>448</v>
      </c>
      <c r="D51" s="623"/>
      <c r="E51" s="940">
        <v>0</v>
      </c>
      <c r="F51" s="940">
        <v>0</v>
      </c>
      <c r="G51" s="940">
        <v>0</v>
      </c>
      <c r="H51" s="624"/>
      <c r="I51" s="624"/>
      <c r="J51" s="624"/>
      <c r="K51" s="624"/>
      <c r="L51" s="624"/>
      <c r="M51" s="624"/>
      <c r="N51" s="624"/>
      <c r="O51" s="624"/>
      <c r="P51" s="624"/>
      <c r="Q51" s="992"/>
      <c r="R51" s="993"/>
      <c r="S51" s="993"/>
      <c r="T51" s="993"/>
      <c r="U51" s="616"/>
      <c r="V51" s="1137"/>
      <c r="W51" s="1215"/>
      <c r="X51" s="631"/>
    </row>
    <row r="52" spans="1:24" s="65" customFormat="1" ht="32.700000000000003" customHeight="1" thickBot="1">
      <c r="A52" s="1040"/>
      <c r="B52" s="1126"/>
      <c r="C52" s="625" t="s">
        <v>27</v>
      </c>
      <c r="D52" s="626">
        <v>1</v>
      </c>
      <c r="E52" s="58">
        <f>IFERROR((E50+E51)/E$48,"%")</f>
        <v>1</v>
      </c>
      <c r="F52" s="58">
        <f t="shared" ref="F52:P52" si="19">IFERROR((F50+F51)/F$48,"%")</f>
        <v>1</v>
      </c>
      <c r="G52" s="58">
        <f t="shared" si="19"/>
        <v>1</v>
      </c>
      <c r="H52" s="58" t="str">
        <f t="shared" si="19"/>
        <v>%</v>
      </c>
      <c r="I52" s="58" t="str">
        <f t="shared" si="19"/>
        <v>%</v>
      </c>
      <c r="J52" s="58" t="str">
        <f t="shared" si="19"/>
        <v>%</v>
      </c>
      <c r="K52" s="58" t="str">
        <f t="shared" si="19"/>
        <v>%</v>
      </c>
      <c r="L52" s="58" t="str">
        <f t="shared" si="19"/>
        <v>%</v>
      </c>
      <c r="M52" s="58" t="str">
        <f t="shared" si="19"/>
        <v>%</v>
      </c>
      <c r="N52" s="58" t="str">
        <f t="shared" si="19"/>
        <v>%</v>
      </c>
      <c r="O52" s="58" t="str">
        <f t="shared" si="19"/>
        <v>%</v>
      </c>
      <c r="P52" s="58" t="str">
        <f t="shared" si="19"/>
        <v>%</v>
      </c>
      <c r="Q52" s="31">
        <f>AVERAGE(E52:G52)</f>
        <v>1</v>
      </c>
      <c r="R52" s="31" t="e">
        <f>AVERAGE(H52:J52)</f>
        <v>#DIV/0!</v>
      </c>
      <c r="S52" s="31" t="e">
        <f>AVERAGE(K52:M52)</f>
        <v>#DIV/0!</v>
      </c>
      <c r="T52" s="51" t="e">
        <f>AVERAGE(N52:P52)</f>
        <v>#DIV/0!</v>
      </c>
      <c r="U52" s="615"/>
      <c r="V52" s="1138"/>
      <c r="W52" s="1216"/>
      <c r="X52" s="632"/>
    </row>
    <row r="53" spans="1:24" ht="27" customHeight="1" thickBot="1">
      <c r="A53" s="481"/>
      <c r="B53" s="1175" t="s">
        <v>107</v>
      </c>
      <c r="C53" s="1175"/>
      <c r="D53" s="1175"/>
      <c r="E53" s="1175"/>
      <c r="F53" s="1175"/>
      <c r="G53" s="1175"/>
      <c r="H53" s="1175"/>
      <c r="I53" s="1175"/>
      <c r="J53" s="1175"/>
      <c r="K53" s="1175"/>
      <c r="L53" s="1175"/>
      <c r="M53" s="1175"/>
      <c r="N53" s="1175"/>
      <c r="O53" s="1175"/>
      <c r="P53" s="1175"/>
      <c r="Q53" s="1175"/>
      <c r="R53" s="1175"/>
      <c r="S53" s="1175"/>
      <c r="T53" s="1175"/>
      <c r="U53" s="1175"/>
      <c r="V53" s="1176"/>
      <c r="W53" s="765"/>
    </row>
    <row r="54" spans="1:24" ht="44.7" customHeight="1" thickBot="1">
      <c r="A54" s="1038" t="s">
        <v>39</v>
      </c>
      <c r="B54" s="1124" t="s">
        <v>34</v>
      </c>
      <c r="C54" s="659" t="s">
        <v>449</v>
      </c>
      <c r="D54" s="619"/>
      <c r="E54" s="939">
        <v>19</v>
      </c>
      <c r="F54" s="939">
        <v>14</v>
      </c>
      <c r="G54" s="939">
        <v>12</v>
      </c>
      <c r="H54" s="939"/>
      <c r="I54" s="622"/>
      <c r="J54" s="622"/>
      <c r="K54" s="622"/>
      <c r="L54" s="622"/>
      <c r="M54" s="622"/>
      <c r="N54" s="622"/>
      <c r="O54" s="622"/>
      <c r="P54" s="622"/>
      <c r="Q54" s="992"/>
      <c r="R54" s="993"/>
      <c r="S54" s="993"/>
      <c r="T54" s="993"/>
      <c r="U54" s="1130"/>
      <c r="V54" s="1212" t="s">
        <v>450</v>
      </c>
      <c r="W54" s="1217" t="s">
        <v>450</v>
      </c>
    </row>
    <row r="55" spans="1:24" s="633" customFormat="1" ht="44.7" customHeight="1" thickBot="1">
      <c r="A55" s="1039"/>
      <c r="B55" s="1125"/>
      <c r="C55" s="650" t="s">
        <v>27</v>
      </c>
      <c r="D55" s="651">
        <v>1</v>
      </c>
      <c r="E55" s="652">
        <f>IFERROR(E54/E$48,"%")</f>
        <v>1</v>
      </c>
      <c r="F55" s="652">
        <f t="shared" ref="F55:P55" si="20">IFERROR(F54/F$48,"%")</f>
        <v>1</v>
      </c>
      <c r="G55" s="652">
        <f t="shared" si="20"/>
        <v>1</v>
      </c>
      <c r="H55" s="652" t="str">
        <f t="shared" si="20"/>
        <v>%</v>
      </c>
      <c r="I55" s="652" t="str">
        <f t="shared" si="20"/>
        <v>%</v>
      </c>
      <c r="J55" s="652" t="str">
        <f t="shared" si="20"/>
        <v>%</v>
      </c>
      <c r="K55" s="652" t="str">
        <f t="shared" si="20"/>
        <v>%</v>
      </c>
      <c r="L55" s="652" t="str">
        <f t="shared" si="20"/>
        <v>%</v>
      </c>
      <c r="M55" s="652" t="str">
        <f t="shared" si="20"/>
        <v>%</v>
      </c>
      <c r="N55" s="652" t="str">
        <f t="shared" si="20"/>
        <v>%</v>
      </c>
      <c r="O55" s="652" t="str">
        <f t="shared" si="20"/>
        <v>%</v>
      </c>
      <c r="P55" s="652" t="str">
        <f t="shared" si="20"/>
        <v>%</v>
      </c>
      <c r="Q55" s="653">
        <f>AVERAGE(E55:G55)</f>
        <v>1</v>
      </c>
      <c r="R55" s="653" t="e">
        <f>AVERAGE(H55:J55)</f>
        <v>#DIV/0!</v>
      </c>
      <c r="S55" s="653" t="e">
        <f>AVERAGE(K55:M55)</f>
        <v>#DIV/0!</v>
      </c>
      <c r="T55" s="654" t="e">
        <f>AVERAGE(N55:P55)</f>
        <v>#DIV/0!</v>
      </c>
      <c r="U55" s="1132"/>
      <c r="V55" s="1213"/>
      <c r="W55" s="1218"/>
    </row>
    <row r="56" spans="1:24" s="65" customFormat="1" ht="44.7" customHeight="1" thickBot="1">
      <c r="A56" s="1039"/>
      <c r="B56" s="1125"/>
      <c r="C56" s="634" t="s">
        <v>442</v>
      </c>
      <c r="D56" s="619"/>
      <c r="E56" s="939">
        <v>19</v>
      </c>
      <c r="F56" s="939">
        <v>14</v>
      </c>
      <c r="G56" s="939">
        <v>12</v>
      </c>
      <c r="H56" s="622"/>
      <c r="I56" s="622"/>
      <c r="J56" s="622"/>
      <c r="K56" s="622"/>
      <c r="L56" s="622"/>
      <c r="M56" s="622"/>
      <c r="N56" s="622"/>
      <c r="O56" s="622"/>
      <c r="P56" s="622"/>
      <c r="Q56" s="992"/>
      <c r="R56" s="993"/>
      <c r="S56" s="993"/>
      <c r="T56" s="993"/>
      <c r="U56" s="1130"/>
      <c r="V56" s="1213"/>
      <c r="W56" s="1218"/>
    </row>
    <row r="57" spans="1:24" s="65" customFormat="1" ht="44.7" customHeight="1" thickBot="1">
      <c r="A57" s="1039"/>
      <c r="B57" s="1125"/>
      <c r="C57" s="482" t="s">
        <v>27</v>
      </c>
      <c r="D57" s="620">
        <v>1</v>
      </c>
      <c r="E57" s="635">
        <f>IFERROR(E56/E$54,"%")</f>
        <v>1</v>
      </c>
      <c r="F57" s="635">
        <f t="shared" ref="F57:P57" si="21">IFERROR(F56/F$54,"%")</f>
        <v>1</v>
      </c>
      <c r="G57" s="635">
        <f t="shared" si="21"/>
        <v>1</v>
      </c>
      <c r="H57" s="635" t="str">
        <f t="shared" si="21"/>
        <v>%</v>
      </c>
      <c r="I57" s="635" t="str">
        <f t="shared" si="21"/>
        <v>%</v>
      </c>
      <c r="J57" s="635" t="str">
        <f t="shared" si="21"/>
        <v>%</v>
      </c>
      <c r="K57" s="635" t="str">
        <f t="shared" si="21"/>
        <v>%</v>
      </c>
      <c r="L57" s="635" t="str">
        <f t="shared" si="21"/>
        <v>%</v>
      </c>
      <c r="M57" s="635" t="str">
        <f t="shared" si="21"/>
        <v>%</v>
      </c>
      <c r="N57" s="635" t="str">
        <f t="shared" si="21"/>
        <v>%</v>
      </c>
      <c r="O57" s="635" t="str">
        <f t="shared" si="21"/>
        <v>%</v>
      </c>
      <c r="P57" s="635" t="str">
        <f t="shared" si="21"/>
        <v>%</v>
      </c>
      <c r="Q57" s="31">
        <f>AVERAGE(E57:G57)</f>
        <v>1</v>
      </c>
      <c r="R57" s="31" t="e">
        <f>AVERAGE(H57:J57)</f>
        <v>#DIV/0!</v>
      </c>
      <c r="S57" s="31" t="e">
        <f>AVERAGE(K57:M57)</f>
        <v>#DIV/0!</v>
      </c>
      <c r="T57" s="51" t="e">
        <f>AVERAGE(N57:P57)</f>
        <v>#DIV/0!</v>
      </c>
      <c r="U57" s="1132"/>
      <c r="V57" s="1213"/>
      <c r="W57" s="1218"/>
    </row>
    <row r="58" spans="1:24" s="65" customFormat="1" ht="44.1" customHeight="1" thickBot="1">
      <c r="A58" s="1039"/>
      <c r="B58" s="1125"/>
      <c r="C58" s="636" t="s">
        <v>443</v>
      </c>
      <c r="D58" s="619"/>
      <c r="E58" s="939">
        <v>19</v>
      </c>
      <c r="F58" s="939">
        <v>14</v>
      </c>
      <c r="G58" s="939">
        <v>12</v>
      </c>
      <c r="H58" s="622"/>
      <c r="I58" s="622"/>
      <c r="J58" s="622"/>
      <c r="K58" s="622"/>
      <c r="L58" s="622"/>
      <c r="M58" s="622"/>
      <c r="N58" s="622"/>
      <c r="O58" s="622"/>
      <c r="P58" s="622"/>
      <c r="Q58" s="992"/>
      <c r="R58" s="993"/>
      <c r="S58" s="993"/>
      <c r="T58" s="993"/>
      <c r="U58" s="1130"/>
      <c r="V58" s="1213"/>
      <c r="W58" s="1218"/>
      <c r="X58" s="631"/>
    </row>
    <row r="59" spans="1:24" s="65" customFormat="1" ht="44.1" customHeight="1" thickBot="1">
      <c r="A59" s="1039"/>
      <c r="B59" s="1125"/>
      <c r="C59" s="439" t="s">
        <v>451</v>
      </c>
      <c r="D59" s="637"/>
      <c r="E59" s="939">
        <v>0</v>
      </c>
      <c r="F59" s="939">
        <v>0</v>
      </c>
      <c r="G59" s="939">
        <v>0</v>
      </c>
      <c r="H59" s="622"/>
      <c r="I59" s="622"/>
      <c r="J59" s="622"/>
      <c r="K59" s="622"/>
      <c r="L59" s="622"/>
      <c r="M59" s="622"/>
      <c r="N59" s="622"/>
      <c r="O59" s="622"/>
      <c r="P59" s="622"/>
      <c r="Q59" s="992"/>
      <c r="R59" s="993"/>
      <c r="S59" s="993"/>
      <c r="T59" s="993"/>
      <c r="U59" s="1131"/>
      <c r="V59" s="1213"/>
      <c r="W59" s="1218"/>
      <c r="X59" s="631"/>
    </row>
    <row r="60" spans="1:24" ht="44.7" customHeight="1" thickBot="1">
      <c r="A60" s="1039"/>
      <c r="B60" s="1125"/>
      <c r="C60" s="483" t="s">
        <v>27</v>
      </c>
      <c r="D60" s="620">
        <v>1</v>
      </c>
      <c r="E60" s="635">
        <f>IFERROR((E58+E59)/E$54,"%")</f>
        <v>1</v>
      </c>
      <c r="F60" s="635">
        <f t="shared" ref="F60:P60" si="22">IFERROR(F58/F$54,"%")</f>
        <v>1</v>
      </c>
      <c r="G60" s="635">
        <f t="shared" si="22"/>
        <v>1</v>
      </c>
      <c r="H60" s="635" t="str">
        <f t="shared" si="22"/>
        <v>%</v>
      </c>
      <c r="I60" s="635" t="str">
        <f t="shared" si="22"/>
        <v>%</v>
      </c>
      <c r="J60" s="635" t="str">
        <f t="shared" si="22"/>
        <v>%</v>
      </c>
      <c r="K60" s="635" t="str">
        <f t="shared" si="22"/>
        <v>%</v>
      </c>
      <c r="L60" s="635" t="str">
        <f t="shared" si="22"/>
        <v>%</v>
      </c>
      <c r="M60" s="635" t="str">
        <f t="shared" si="22"/>
        <v>%</v>
      </c>
      <c r="N60" s="635" t="str">
        <f t="shared" si="22"/>
        <v>%</v>
      </c>
      <c r="O60" s="635" t="str">
        <f t="shared" si="22"/>
        <v>%</v>
      </c>
      <c r="P60" s="635" t="str">
        <f t="shared" si="22"/>
        <v>%</v>
      </c>
      <c r="Q60" s="31">
        <f>AVERAGE(E60:G60)</f>
        <v>1</v>
      </c>
      <c r="R60" s="31" t="e">
        <f>AVERAGE(H60:J60)</f>
        <v>#DIV/0!</v>
      </c>
      <c r="S60" s="31" t="e">
        <f>AVERAGE(K60:M60)</f>
        <v>#DIV/0!</v>
      </c>
      <c r="T60" s="51" t="e">
        <f>AVERAGE(N60:P60)</f>
        <v>#DIV/0!</v>
      </c>
      <c r="U60" s="1132"/>
      <c r="V60" s="1213"/>
      <c r="W60" s="1218"/>
      <c r="X60" s="638"/>
    </row>
    <row r="61" spans="1:24" s="65" customFormat="1" ht="44.7" customHeight="1" thickBot="1">
      <c r="A61" s="611"/>
      <c r="B61" s="610"/>
      <c r="C61" s="1133" t="s">
        <v>106</v>
      </c>
      <c r="D61" s="1134"/>
      <c r="E61" s="1134"/>
      <c r="F61" s="1134"/>
      <c r="G61" s="1134"/>
      <c r="H61" s="1134"/>
      <c r="I61" s="1134"/>
      <c r="J61" s="1134"/>
      <c r="K61" s="1134"/>
      <c r="L61" s="1134"/>
      <c r="M61" s="1134"/>
      <c r="N61" s="1134"/>
      <c r="O61" s="1134"/>
      <c r="P61" s="1134"/>
      <c r="Q61" s="1134"/>
      <c r="R61" s="1134"/>
      <c r="S61" s="1134"/>
      <c r="T61" s="1134"/>
      <c r="U61" s="1134"/>
      <c r="V61" s="1135"/>
      <c r="W61" s="763"/>
    </row>
    <row r="62" spans="1:24" s="65" customFormat="1" ht="31.5" customHeight="1" thickBot="1">
      <c r="A62" s="1139" t="s">
        <v>60</v>
      </c>
      <c r="B62" s="1124" t="s">
        <v>111</v>
      </c>
      <c r="C62" s="627" t="s">
        <v>439</v>
      </c>
      <c r="D62" s="619"/>
      <c r="E62" s="941">
        <v>6</v>
      </c>
      <c r="F62" s="941">
        <v>6</v>
      </c>
      <c r="G62" s="941">
        <v>4</v>
      </c>
      <c r="H62" s="489"/>
      <c r="I62" s="489"/>
      <c r="J62" s="489"/>
      <c r="K62" s="489"/>
      <c r="L62" s="489"/>
      <c r="M62" s="489"/>
      <c r="N62" s="489"/>
      <c r="O62" s="489"/>
      <c r="P62" s="489"/>
      <c r="Q62" s="992"/>
      <c r="R62" s="993"/>
      <c r="S62" s="993"/>
      <c r="T62" s="993"/>
      <c r="U62" s="1142"/>
      <c r="V62" s="639"/>
      <c r="W62" s="639"/>
    </row>
    <row r="63" spans="1:24" s="65" customFormat="1" ht="130.94999999999999" customHeight="1" thickBot="1">
      <c r="A63" s="1140"/>
      <c r="B63" s="1125"/>
      <c r="C63" s="627" t="s">
        <v>126</v>
      </c>
      <c r="D63" s="620"/>
      <c r="E63" s="942">
        <v>6</v>
      </c>
      <c r="F63" s="942">
        <v>6</v>
      </c>
      <c r="G63" s="942">
        <v>4</v>
      </c>
      <c r="H63" s="491"/>
      <c r="I63" s="491"/>
      <c r="J63" s="491"/>
      <c r="K63" s="491"/>
      <c r="L63" s="491"/>
      <c r="M63" s="491"/>
      <c r="N63" s="491"/>
      <c r="O63" s="491"/>
      <c r="P63" s="491"/>
      <c r="Q63" s="992"/>
      <c r="R63" s="993"/>
      <c r="S63" s="993"/>
      <c r="T63" s="993"/>
      <c r="U63" s="1143"/>
      <c r="V63" s="1137" t="s">
        <v>452</v>
      </c>
      <c r="W63" s="1215" t="s">
        <v>452</v>
      </c>
    </row>
    <row r="64" spans="1:24" s="65" customFormat="1" ht="37.35" customHeight="1" thickBot="1">
      <c r="A64" s="1140"/>
      <c r="B64" s="1125"/>
      <c r="C64" s="483" t="s">
        <v>27</v>
      </c>
      <c r="D64" s="640">
        <v>0.95</v>
      </c>
      <c r="E64" s="58">
        <f t="shared" ref="E64:P64" si="23">IF(E62&gt;0,E63/E62,"-")</f>
        <v>1</v>
      </c>
      <c r="F64" s="58">
        <f t="shared" si="23"/>
        <v>1</v>
      </c>
      <c r="G64" s="58">
        <f t="shared" si="23"/>
        <v>1</v>
      </c>
      <c r="H64" s="58" t="str">
        <f t="shared" si="23"/>
        <v>-</v>
      </c>
      <c r="I64" s="58" t="str">
        <f t="shared" si="23"/>
        <v>-</v>
      </c>
      <c r="J64" s="58" t="str">
        <f t="shared" si="23"/>
        <v>-</v>
      </c>
      <c r="K64" s="58" t="str">
        <f t="shared" si="23"/>
        <v>-</v>
      </c>
      <c r="L64" s="58" t="str">
        <f t="shared" si="23"/>
        <v>-</v>
      </c>
      <c r="M64" s="58" t="str">
        <f t="shared" si="23"/>
        <v>-</v>
      </c>
      <c r="N64" s="58" t="str">
        <f t="shared" si="23"/>
        <v>-</v>
      </c>
      <c r="O64" s="58" t="str">
        <f t="shared" si="23"/>
        <v>-</v>
      </c>
      <c r="P64" s="58" t="str">
        <f t="shared" si="23"/>
        <v>-</v>
      </c>
      <c r="Q64" s="31">
        <f>AVERAGE(E64:G64)</f>
        <v>1</v>
      </c>
      <c r="R64" s="31" t="e">
        <f>AVERAGE(H64:J64)</f>
        <v>#DIV/0!</v>
      </c>
      <c r="S64" s="31" t="e">
        <f>AVERAGE(K64:M64)</f>
        <v>#DIV/0!</v>
      </c>
      <c r="T64" s="51" t="e">
        <f>AVERAGE(N64:P64)</f>
        <v>#DIV/0!</v>
      </c>
      <c r="U64" s="1144"/>
      <c r="V64" s="1137"/>
      <c r="W64" s="1215"/>
      <c r="X64" s="641"/>
    </row>
    <row r="65" spans="1:24" s="65" customFormat="1" ht="103.95" customHeight="1" thickBot="1">
      <c r="A65" s="1140"/>
      <c r="B65" s="1125"/>
      <c r="C65" s="642" t="s">
        <v>453</v>
      </c>
      <c r="D65" s="618"/>
      <c r="E65" s="939">
        <v>6</v>
      </c>
      <c r="F65" s="939">
        <v>6</v>
      </c>
      <c r="G65" s="939">
        <v>4</v>
      </c>
      <c r="H65" s="622"/>
      <c r="I65" s="622"/>
      <c r="J65" s="622"/>
      <c r="K65" s="622"/>
      <c r="L65" s="622"/>
      <c r="M65" s="622"/>
      <c r="N65" s="622"/>
      <c r="O65" s="622"/>
      <c r="P65" s="622"/>
      <c r="Q65" s="992"/>
      <c r="R65" s="993"/>
      <c r="S65" s="993"/>
      <c r="T65" s="993"/>
      <c r="U65" s="1130"/>
      <c r="V65" s="1137"/>
      <c r="W65" s="1215"/>
    </row>
    <row r="66" spans="1:24" s="65" customFormat="1" ht="51" customHeight="1" thickBot="1">
      <c r="A66" s="1140"/>
      <c r="B66" s="1125"/>
      <c r="C66" s="658" t="s">
        <v>461</v>
      </c>
      <c r="D66" s="643"/>
      <c r="E66" s="943">
        <v>0</v>
      </c>
      <c r="F66" s="943">
        <v>0</v>
      </c>
      <c r="G66" s="943">
        <v>0</v>
      </c>
      <c r="H66" s="644"/>
      <c r="I66" s="644"/>
      <c r="J66" s="644"/>
      <c r="K66" s="644"/>
      <c r="L66" s="644"/>
      <c r="M66" s="644"/>
      <c r="N66" s="644"/>
      <c r="O66" s="644"/>
      <c r="P66" s="644"/>
      <c r="Q66" s="992"/>
      <c r="R66" s="993"/>
      <c r="S66" s="993"/>
      <c r="T66" s="993"/>
      <c r="U66" s="1131"/>
      <c r="V66" s="1137"/>
      <c r="W66" s="1215"/>
    </row>
    <row r="67" spans="1:24" s="65" customFormat="1" ht="35.25" customHeight="1" thickBot="1">
      <c r="A67" s="1140"/>
      <c r="B67" s="1125"/>
      <c r="C67" s="647" t="s">
        <v>27</v>
      </c>
      <c r="D67" s="626">
        <v>0.95</v>
      </c>
      <c r="E67" s="635">
        <f>IFERROR(E65/E$62,"%")</f>
        <v>1</v>
      </c>
      <c r="F67" s="635">
        <f t="shared" ref="F67:P67" si="24">IFERROR(F65/F$62,"%")</f>
        <v>1</v>
      </c>
      <c r="G67" s="635">
        <f t="shared" si="24"/>
        <v>1</v>
      </c>
      <c r="H67" s="635" t="str">
        <f t="shared" si="24"/>
        <v>%</v>
      </c>
      <c r="I67" s="635" t="str">
        <f t="shared" si="24"/>
        <v>%</v>
      </c>
      <c r="J67" s="635" t="str">
        <f t="shared" si="24"/>
        <v>%</v>
      </c>
      <c r="K67" s="635" t="str">
        <f t="shared" si="24"/>
        <v>%</v>
      </c>
      <c r="L67" s="635" t="str">
        <f t="shared" si="24"/>
        <v>%</v>
      </c>
      <c r="M67" s="635" t="str">
        <f t="shared" si="24"/>
        <v>%</v>
      </c>
      <c r="N67" s="635" t="str">
        <f t="shared" si="24"/>
        <v>%</v>
      </c>
      <c r="O67" s="635" t="str">
        <f t="shared" si="24"/>
        <v>%</v>
      </c>
      <c r="P67" s="635" t="str">
        <f t="shared" si="24"/>
        <v>%</v>
      </c>
      <c r="Q67" s="31">
        <f>AVERAGE(E67:G67)</f>
        <v>1</v>
      </c>
      <c r="R67" s="31" t="e">
        <f>AVERAGE(H67:J67)</f>
        <v>#DIV/0!</v>
      </c>
      <c r="S67" s="31" t="e">
        <f>AVERAGE(K67:M67)</f>
        <v>#DIV/0!</v>
      </c>
      <c r="T67" s="51" t="e">
        <f>AVERAGE(N67:P67)</f>
        <v>#DIV/0!</v>
      </c>
      <c r="U67" s="1132"/>
      <c r="V67" s="1137"/>
      <c r="W67" s="1215"/>
      <c r="X67" s="641"/>
    </row>
    <row r="68" spans="1:24" s="65" customFormat="1" ht="37.5" customHeight="1" thickBot="1">
      <c r="A68" s="1140"/>
      <c r="B68" s="1125"/>
      <c r="C68" s="645" t="s">
        <v>444</v>
      </c>
      <c r="D68" s="618"/>
      <c r="E68" s="939">
        <v>6</v>
      </c>
      <c r="F68" s="939">
        <v>6</v>
      </c>
      <c r="G68" s="939">
        <v>4</v>
      </c>
      <c r="H68" s="622"/>
      <c r="I68" s="622"/>
      <c r="J68" s="622"/>
      <c r="K68" s="622"/>
      <c r="L68" s="622"/>
      <c r="M68" s="622"/>
      <c r="N68" s="622"/>
      <c r="O68" s="622"/>
      <c r="P68" s="622"/>
      <c r="Q68" s="992"/>
      <c r="R68" s="993"/>
      <c r="S68" s="993"/>
      <c r="T68" s="993"/>
      <c r="U68" s="1130"/>
      <c r="V68" s="1137"/>
      <c r="W68" s="1215"/>
      <c r="X68" s="641"/>
    </row>
    <row r="69" spans="1:24" s="65" customFormat="1" ht="75" customHeight="1" thickBot="1">
      <c r="A69" s="1140"/>
      <c r="B69" s="1125"/>
      <c r="C69" s="439" t="s">
        <v>454</v>
      </c>
      <c r="D69" s="643"/>
      <c r="E69" s="940">
        <v>6</v>
      </c>
      <c r="F69" s="940">
        <v>6</v>
      </c>
      <c r="G69" s="940">
        <v>4</v>
      </c>
      <c r="H69" s="624"/>
      <c r="I69" s="624"/>
      <c r="J69" s="624"/>
      <c r="K69" s="624"/>
      <c r="L69" s="624"/>
      <c r="M69" s="624"/>
      <c r="N69" s="624"/>
      <c r="O69" s="624"/>
      <c r="P69" s="624"/>
      <c r="Q69" s="992"/>
      <c r="R69" s="993"/>
      <c r="S69" s="993"/>
      <c r="T69" s="993"/>
      <c r="U69" s="1131"/>
      <c r="V69" s="1137"/>
      <c r="W69" s="1215"/>
    </row>
    <row r="70" spans="1:24" s="65" customFormat="1" ht="50.7" customHeight="1" thickBot="1">
      <c r="A70" s="1140"/>
      <c r="B70" s="1125"/>
      <c r="C70" s="660" t="s">
        <v>455</v>
      </c>
      <c r="D70" s="643"/>
      <c r="E70" s="940">
        <v>0</v>
      </c>
      <c r="F70" s="940">
        <v>0</v>
      </c>
      <c r="G70" s="940">
        <v>0</v>
      </c>
      <c r="H70" s="624"/>
      <c r="I70" s="624"/>
      <c r="J70" s="624"/>
      <c r="K70" s="624"/>
      <c r="L70" s="624"/>
      <c r="M70" s="624"/>
      <c r="N70" s="624"/>
      <c r="O70" s="624"/>
      <c r="P70" s="624"/>
      <c r="Q70" s="992"/>
      <c r="R70" s="993"/>
      <c r="S70" s="993"/>
      <c r="T70" s="993"/>
      <c r="U70" s="1131"/>
      <c r="V70" s="1137"/>
      <c r="W70" s="1215"/>
    </row>
    <row r="71" spans="1:24" s="65" customFormat="1" ht="39.6" customHeight="1" thickBot="1">
      <c r="A71" s="1141"/>
      <c r="B71" s="1125"/>
      <c r="C71" s="646" t="s">
        <v>27</v>
      </c>
      <c r="D71" s="626">
        <v>0.95</v>
      </c>
      <c r="E71" s="635">
        <f>IFERROR((E69+E70)/E$68,"%")</f>
        <v>1</v>
      </c>
      <c r="F71" s="635">
        <f t="shared" ref="F71:P71" si="25">IFERROR((F69+F70)/F$68,"%")</f>
        <v>1</v>
      </c>
      <c r="G71" s="635">
        <f t="shared" si="25"/>
        <v>1</v>
      </c>
      <c r="H71" s="635" t="str">
        <f t="shared" si="25"/>
        <v>%</v>
      </c>
      <c r="I71" s="635" t="str">
        <f t="shared" si="25"/>
        <v>%</v>
      </c>
      <c r="J71" s="635" t="str">
        <f t="shared" si="25"/>
        <v>%</v>
      </c>
      <c r="K71" s="635" t="str">
        <f t="shared" si="25"/>
        <v>%</v>
      </c>
      <c r="L71" s="635" t="str">
        <f t="shared" si="25"/>
        <v>%</v>
      </c>
      <c r="M71" s="635" t="str">
        <f t="shared" si="25"/>
        <v>%</v>
      </c>
      <c r="N71" s="635" t="str">
        <f t="shared" si="25"/>
        <v>%</v>
      </c>
      <c r="O71" s="635" t="str">
        <f t="shared" si="25"/>
        <v>%</v>
      </c>
      <c r="P71" s="635" t="str">
        <f t="shared" si="25"/>
        <v>%</v>
      </c>
      <c r="Q71" s="31">
        <f>AVERAGE(E71:G71)</f>
        <v>1</v>
      </c>
      <c r="R71" s="31" t="e">
        <f>AVERAGE(H71:J71)</f>
        <v>#DIV/0!</v>
      </c>
      <c r="S71" s="31" t="e">
        <f>AVERAGE(K71:M71)</f>
        <v>#DIV/0!</v>
      </c>
      <c r="T71" s="51" t="e">
        <f>AVERAGE(N71:P71)</f>
        <v>#DIV/0!</v>
      </c>
      <c r="U71" s="1132"/>
      <c r="V71" s="1138"/>
      <c r="W71" s="1216"/>
    </row>
    <row r="72" spans="1:24" s="667" customFormat="1" ht="105.6" customHeight="1" thickBot="1">
      <c r="A72" s="1145" t="s">
        <v>490</v>
      </c>
      <c r="B72" s="1198" t="s">
        <v>211</v>
      </c>
      <c r="C72" s="664" t="s">
        <v>491</v>
      </c>
      <c r="D72" s="1201" t="s">
        <v>492</v>
      </c>
      <c r="E72" s="1202"/>
      <c r="F72" s="1202"/>
      <c r="G72" s="1202"/>
      <c r="H72" s="1202"/>
      <c r="I72" s="1202"/>
      <c r="J72" s="1202"/>
      <c r="K72" s="1202"/>
      <c r="L72" s="1202"/>
      <c r="M72" s="1202"/>
      <c r="N72" s="1202"/>
      <c r="O72" s="1202"/>
      <c r="P72" s="1202"/>
      <c r="Q72" s="1202"/>
      <c r="R72" s="1202"/>
      <c r="S72" s="1202"/>
      <c r="T72" s="1203"/>
      <c r="U72" s="665" t="s">
        <v>493</v>
      </c>
      <c r="V72" s="666"/>
      <c r="W72" s="666"/>
    </row>
    <row r="73" spans="1:24" s="667" customFormat="1" ht="38.700000000000003" customHeight="1" thickBot="1">
      <c r="A73" s="1146"/>
      <c r="B73" s="1199"/>
      <c r="C73" s="668" t="s">
        <v>494</v>
      </c>
      <c r="D73" s="1204" t="s">
        <v>495</v>
      </c>
      <c r="E73" s="1207">
        <v>0.70499999999999996</v>
      </c>
      <c r="F73" s="1208"/>
      <c r="G73" s="1209"/>
      <c r="H73" s="1148"/>
      <c r="I73" s="1149"/>
      <c r="J73" s="1150"/>
      <c r="K73" s="1148"/>
      <c r="L73" s="1149"/>
      <c r="M73" s="1150"/>
      <c r="N73" s="1148"/>
      <c r="O73" s="1149"/>
      <c r="P73" s="1150"/>
      <c r="Q73" s="57">
        <f>SUM(E73)</f>
        <v>0.70499999999999996</v>
      </c>
      <c r="R73" s="57">
        <f>SUM(H73)</f>
        <v>0</v>
      </c>
      <c r="S73" s="57">
        <f>SUM(K73)</f>
        <v>0</v>
      </c>
      <c r="T73" s="670">
        <f>SUM(N73)</f>
        <v>0</v>
      </c>
      <c r="U73" s="671">
        <f>SUM(Q73:T73)</f>
        <v>0.70499999999999996</v>
      </c>
      <c r="V73" s="666"/>
      <c r="W73" s="666"/>
    </row>
    <row r="74" spans="1:24" s="667" customFormat="1" ht="38.700000000000003" customHeight="1" thickBot="1">
      <c r="A74" s="1146"/>
      <c r="B74" s="1199"/>
      <c r="C74" s="668" t="s">
        <v>496</v>
      </c>
      <c r="D74" s="1205"/>
      <c r="E74" s="1151">
        <v>0.70499999999999996</v>
      </c>
      <c r="F74" s="1152"/>
      <c r="G74" s="1153"/>
      <c r="H74" s="1154"/>
      <c r="I74" s="1155"/>
      <c r="J74" s="1156"/>
      <c r="K74" s="1154"/>
      <c r="L74" s="1155"/>
      <c r="M74" s="1156"/>
      <c r="N74" s="1154"/>
      <c r="O74" s="1155"/>
      <c r="P74" s="1156"/>
      <c r="Q74" s="57">
        <f>SUM(E74)</f>
        <v>0.70499999999999996</v>
      </c>
      <c r="R74" s="57">
        <f>SUM(H74)</f>
        <v>0</v>
      </c>
      <c r="S74" s="57">
        <f>SUM(K74)</f>
        <v>0</v>
      </c>
      <c r="T74" s="670">
        <f>SUM(N74)</f>
        <v>0</v>
      </c>
      <c r="U74" s="671">
        <f>SUM(Q74:T74)</f>
        <v>0.70499999999999996</v>
      </c>
      <c r="V74" s="666"/>
      <c r="W74" s="666"/>
    </row>
    <row r="75" spans="1:24" s="667" customFormat="1" ht="38.700000000000003" customHeight="1" thickBot="1">
      <c r="A75" s="1146"/>
      <c r="B75" s="1199"/>
      <c r="C75" s="668" t="s">
        <v>497</v>
      </c>
      <c r="D75" s="1205"/>
      <c r="E75" s="1151" t="s">
        <v>668</v>
      </c>
      <c r="F75" s="1152"/>
      <c r="G75" s="1153"/>
      <c r="H75" s="1154"/>
      <c r="I75" s="1155"/>
      <c r="J75" s="1156"/>
      <c r="K75" s="1154"/>
      <c r="L75" s="1155"/>
      <c r="M75" s="1156"/>
      <c r="N75" s="1154"/>
      <c r="O75" s="1155"/>
      <c r="P75" s="1156"/>
      <c r="Q75" s="57">
        <f>SUM(E75)</f>
        <v>0</v>
      </c>
      <c r="R75" s="57">
        <f>SUM(H75)</f>
        <v>0</v>
      </c>
      <c r="S75" s="57">
        <f>SUM(K75)</f>
        <v>0</v>
      </c>
      <c r="T75" s="670">
        <f>SUM(N75)</f>
        <v>0</v>
      </c>
      <c r="U75" s="671">
        <f>SUM(Q75:T75)</f>
        <v>0</v>
      </c>
      <c r="V75" s="666"/>
      <c r="W75" s="666"/>
    </row>
    <row r="76" spans="1:24" s="667" customFormat="1" ht="38.700000000000003" customHeight="1" thickBot="1">
      <c r="A76" s="1147"/>
      <c r="B76" s="1200"/>
      <c r="C76" s="668" t="s">
        <v>498</v>
      </c>
      <c r="D76" s="1206"/>
      <c r="E76" s="1151">
        <v>0</v>
      </c>
      <c r="F76" s="1152"/>
      <c r="G76" s="1153"/>
      <c r="H76" s="1154"/>
      <c r="I76" s="1155"/>
      <c r="J76" s="1156"/>
      <c r="K76" s="1154"/>
      <c r="L76" s="1155"/>
      <c r="M76" s="1156"/>
      <c r="N76" s="1154"/>
      <c r="O76" s="1155"/>
      <c r="P76" s="1156"/>
      <c r="Q76" s="57">
        <f>SUM(E76)</f>
        <v>0</v>
      </c>
      <c r="R76" s="57">
        <f>SUM(H76)</f>
        <v>0</v>
      </c>
      <c r="S76" s="57">
        <f>SUM(K76)</f>
        <v>0</v>
      </c>
      <c r="T76" s="670">
        <f>SUM(N76)</f>
        <v>0</v>
      </c>
      <c r="U76" s="671">
        <f>SUM(Q76:T76)</f>
        <v>0</v>
      </c>
      <c r="V76" s="666"/>
      <c r="W76" s="666"/>
    </row>
    <row r="77" spans="1:24" s="484" customFormat="1" ht="36.6" customHeight="1" thickBot="1">
      <c r="A77" s="612"/>
      <c r="B77" s="614"/>
      <c r="C77" s="1096" t="s">
        <v>109</v>
      </c>
      <c r="D77" s="1097"/>
      <c r="E77" s="1097"/>
      <c r="F77" s="1097"/>
      <c r="G77" s="1097"/>
      <c r="H77" s="1097"/>
      <c r="I77" s="1097"/>
      <c r="J77" s="1097"/>
      <c r="K77" s="1097"/>
      <c r="L77" s="1097"/>
      <c r="M77" s="1097"/>
      <c r="N77" s="1097"/>
      <c r="O77" s="1097"/>
      <c r="P77" s="1097"/>
      <c r="Q77" s="1097"/>
      <c r="R77" s="1097"/>
      <c r="S77" s="1097"/>
      <c r="T77" s="1097"/>
      <c r="U77" s="1097"/>
      <c r="V77" s="1098"/>
      <c r="W77" s="761"/>
    </row>
    <row r="78" spans="1:24" ht="38.700000000000003" customHeight="1" thickBot="1">
      <c r="A78" s="1099" t="s">
        <v>133</v>
      </c>
      <c r="B78" s="661"/>
      <c r="C78" s="485" t="s">
        <v>404</v>
      </c>
      <c r="D78" s="37"/>
      <c r="E78" s="1101" t="s">
        <v>108</v>
      </c>
      <c r="F78" s="1102"/>
      <c r="G78" s="1102"/>
      <c r="H78" s="1102"/>
      <c r="I78" s="1102"/>
      <c r="J78" s="1102"/>
      <c r="K78" s="1102"/>
      <c r="L78" s="1102"/>
      <c r="M78" s="1102"/>
      <c r="N78" s="1102"/>
      <c r="O78" s="1102"/>
      <c r="P78" s="1102"/>
      <c r="Q78" s="1102"/>
      <c r="R78" s="1102"/>
      <c r="S78" s="1102"/>
      <c r="T78" s="1102"/>
      <c r="U78" s="1103"/>
      <c r="V78" s="566" t="s">
        <v>465</v>
      </c>
      <c r="W78" s="566" t="s">
        <v>465</v>
      </c>
    </row>
    <row r="79" spans="1:24" s="484" customFormat="1" ht="38.700000000000003" customHeight="1">
      <c r="A79" s="1100"/>
      <c r="B79" s="27"/>
      <c r="C79" s="1104" t="s">
        <v>82</v>
      </c>
      <c r="D79" s="1107" t="s">
        <v>438</v>
      </c>
      <c r="E79" s="1108"/>
      <c r="F79" s="1108"/>
      <c r="G79" s="1108"/>
      <c r="H79" s="1108"/>
      <c r="I79" s="1108"/>
      <c r="J79" s="1108"/>
      <c r="K79" s="1108"/>
      <c r="L79" s="1108"/>
      <c r="M79" s="1108"/>
      <c r="N79" s="1108"/>
      <c r="O79" s="1108"/>
      <c r="P79" s="1108"/>
      <c r="Q79" s="1108"/>
      <c r="R79" s="1108"/>
      <c r="S79" s="1108"/>
      <c r="T79" s="1108"/>
      <c r="U79" s="1109"/>
      <c r="V79" s="1116" t="s">
        <v>309</v>
      </c>
      <c r="W79" s="1116" t="s">
        <v>309</v>
      </c>
    </row>
    <row r="80" spans="1:24" s="484" customFormat="1" ht="38.700000000000003" customHeight="1">
      <c r="A80" s="1100"/>
      <c r="B80" s="26"/>
      <c r="C80" s="1105"/>
      <c r="D80" s="1110"/>
      <c r="E80" s="1111"/>
      <c r="F80" s="1111"/>
      <c r="G80" s="1111"/>
      <c r="H80" s="1111"/>
      <c r="I80" s="1111"/>
      <c r="J80" s="1111"/>
      <c r="K80" s="1111"/>
      <c r="L80" s="1111"/>
      <c r="M80" s="1111"/>
      <c r="N80" s="1111"/>
      <c r="O80" s="1111"/>
      <c r="P80" s="1111"/>
      <c r="Q80" s="1111"/>
      <c r="R80" s="1111"/>
      <c r="S80" s="1111"/>
      <c r="T80" s="1111"/>
      <c r="U80" s="1112"/>
      <c r="V80" s="1117"/>
      <c r="W80" s="1117"/>
    </row>
    <row r="81" spans="1:23" s="484" customFormat="1" ht="38.700000000000003" customHeight="1" thickBot="1">
      <c r="A81" s="1100"/>
      <c r="B81" s="26"/>
      <c r="C81" s="1106"/>
      <c r="D81" s="1113"/>
      <c r="E81" s="1114"/>
      <c r="F81" s="1114"/>
      <c r="G81" s="1114"/>
      <c r="H81" s="1114"/>
      <c r="I81" s="1114"/>
      <c r="J81" s="1114"/>
      <c r="K81" s="1114"/>
      <c r="L81" s="1114"/>
      <c r="M81" s="1114"/>
      <c r="N81" s="1114"/>
      <c r="O81" s="1114"/>
      <c r="P81" s="1114"/>
      <c r="Q81" s="1114"/>
      <c r="R81" s="1114"/>
      <c r="S81" s="1114"/>
      <c r="T81" s="1114"/>
      <c r="U81" s="1115"/>
      <c r="V81" s="1118"/>
      <c r="W81" s="1118"/>
    </row>
    <row r="82" spans="1:23" ht="21" customHeight="1" thickBot="1">
      <c r="A82" s="320"/>
      <c r="B82" s="486"/>
      <c r="C82" s="1119" t="s">
        <v>105</v>
      </c>
      <c r="D82" s="1119"/>
      <c r="E82" s="1119"/>
      <c r="F82" s="1119"/>
      <c r="G82" s="1119"/>
      <c r="H82" s="1119"/>
      <c r="I82" s="1119"/>
      <c r="J82" s="1119"/>
      <c r="K82" s="1119"/>
      <c r="L82" s="1119"/>
      <c r="M82" s="1119"/>
      <c r="N82" s="1119"/>
      <c r="O82" s="1119"/>
      <c r="P82" s="1119"/>
      <c r="Q82" s="1119"/>
      <c r="R82" s="1119"/>
      <c r="S82" s="1119"/>
      <c r="T82" s="1119"/>
      <c r="U82" s="1119"/>
      <c r="V82" s="1120"/>
      <c r="W82" s="767"/>
    </row>
    <row r="83" spans="1:23" s="484" customFormat="1" ht="30" customHeight="1">
      <c r="A83" s="1039"/>
      <c r="B83" s="26"/>
      <c r="C83" s="21" t="s">
        <v>435</v>
      </c>
      <c r="D83" s="1127">
        <v>0.9</v>
      </c>
      <c r="E83" s="941">
        <v>108</v>
      </c>
      <c r="F83" s="941">
        <v>108</v>
      </c>
      <c r="G83" s="941">
        <v>119</v>
      </c>
      <c r="H83" s="489"/>
      <c r="I83" s="489"/>
      <c r="J83" s="489"/>
      <c r="K83" s="489"/>
      <c r="L83" s="489"/>
      <c r="M83" s="489"/>
      <c r="N83" s="489"/>
      <c r="O83" s="489"/>
      <c r="P83" s="490"/>
      <c r="Q83" s="598"/>
      <c r="R83" s="599"/>
      <c r="S83" s="599"/>
      <c r="T83" s="600"/>
      <c r="U83" s="29"/>
      <c r="V83" s="1079" t="s">
        <v>669</v>
      </c>
      <c r="W83" s="1086" t="s">
        <v>85</v>
      </c>
    </row>
    <row r="84" spans="1:23" s="484" customFormat="1" ht="30" customHeight="1" thickBot="1">
      <c r="A84" s="1039"/>
      <c r="B84" s="26"/>
      <c r="C84" s="22" t="s">
        <v>77</v>
      </c>
      <c r="D84" s="1128"/>
      <c r="E84" s="942">
        <v>36</v>
      </c>
      <c r="F84" s="942">
        <v>36</v>
      </c>
      <c r="G84" s="942">
        <v>36</v>
      </c>
      <c r="H84" s="491"/>
      <c r="I84" s="491"/>
      <c r="J84" s="491"/>
      <c r="K84" s="491"/>
      <c r="L84" s="491"/>
      <c r="M84" s="491"/>
      <c r="N84" s="491"/>
      <c r="O84" s="491"/>
      <c r="P84" s="492"/>
      <c r="Q84" s="595"/>
      <c r="R84" s="596"/>
      <c r="S84" s="596"/>
      <c r="T84" s="597"/>
      <c r="U84" s="29"/>
      <c r="V84" s="1080"/>
      <c r="W84" s="1087"/>
    </row>
    <row r="85" spans="1:23" s="484" customFormat="1" ht="30" customHeight="1" thickBot="1">
      <c r="A85" s="1040"/>
      <c r="B85" s="26"/>
      <c r="C85" s="32" t="s">
        <v>27</v>
      </c>
      <c r="D85" s="1129"/>
      <c r="E85" s="58">
        <f t="shared" ref="E85:P85" si="26">IF(E83&gt;0,E84/E83,"-")</f>
        <v>0.33333333333333331</v>
      </c>
      <c r="F85" s="58">
        <f t="shared" si="26"/>
        <v>0.33333333333333331</v>
      </c>
      <c r="G85" s="58">
        <f t="shared" si="26"/>
        <v>0.30252100840336132</v>
      </c>
      <c r="H85" s="58" t="str">
        <f t="shared" si="26"/>
        <v>-</v>
      </c>
      <c r="I85" s="58" t="str">
        <f t="shared" si="26"/>
        <v>-</v>
      </c>
      <c r="J85" s="58" t="str">
        <f t="shared" si="26"/>
        <v>-</v>
      </c>
      <c r="K85" s="58" t="str">
        <f t="shared" si="26"/>
        <v>-</v>
      </c>
      <c r="L85" s="58" t="str">
        <f t="shared" si="26"/>
        <v>-</v>
      </c>
      <c r="M85" s="58" t="str">
        <f t="shared" si="26"/>
        <v>-</v>
      </c>
      <c r="N85" s="58" t="str">
        <f t="shared" si="26"/>
        <v>-</v>
      </c>
      <c r="O85" s="58" t="str">
        <f t="shared" si="26"/>
        <v>-</v>
      </c>
      <c r="P85" s="58" t="str">
        <f t="shared" si="26"/>
        <v>-</v>
      </c>
      <c r="Q85" s="601">
        <f>AVERAGE(E85:G85)</f>
        <v>0.32306255835667597</v>
      </c>
      <c r="R85" s="602" t="e">
        <f>AVERAGE(H85:J85)</f>
        <v>#DIV/0!</v>
      </c>
      <c r="S85" s="602" t="e">
        <f>AVERAGE(K85:M85)</f>
        <v>#DIV/0!</v>
      </c>
      <c r="T85" s="603" t="e">
        <f>AVERAGE(N85:P85)</f>
        <v>#DIV/0!</v>
      </c>
      <c r="U85" s="321"/>
      <c r="V85" s="1081"/>
      <c r="W85" s="1088"/>
    </row>
    <row r="86" spans="1:23" s="484" customFormat="1" ht="30" customHeight="1">
      <c r="A86" s="1038" t="s">
        <v>48</v>
      </c>
      <c r="B86" s="53"/>
      <c r="C86" s="21" t="s">
        <v>49</v>
      </c>
      <c r="D86" s="1090">
        <v>0.85</v>
      </c>
      <c r="E86" s="941">
        <v>108</v>
      </c>
      <c r="F86" s="941">
        <v>76</v>
      </c>
      <c r="G86" s="941">
        <v>75</v>
      </c>
      <c r="H86" s="489"/>
      <c r="I86" s="489"/>
      <c r="J86" s="489"/>
      <c r="K86" s="489"/>
      <c r="L86" s="489"/>
      <c r="M86" s="489"/>
      <c r="N86" s="489"/>
      <c r="O86" s="489"/>
      <c r="P86" s="490"/>
      <c r="Q86" s="1006"/>
      <c r="R86" s="1007"/>
      <c r="S86" s="1007"/>
      <c r="T86" s="1008"/>
      <c r="U86" s="1093"/>
      <c r="V86" s="1079" t="s">
        <v>670</v>
      </c>
      <c r="W86" s="1086" t="s">
        <v>85</v>
      </c>
    </row>
    <row r="87" spans="1:23" s="484" customFormat="1" ht="30" customHeight="1" thickBot="1">
      <c r="A87" s="1039"/>
      <c r="B87" s="54"/>
      <c r="C87" s="22" t="s">
        <v>110</v>
      </c>
      <c r="D87" s="1091"/>
      <c r="E87" s="942">
        <v>89</v>
      </c>
      <c r="F87" s="942">
        <v>47</v>
      </c>
      <c r="G87" s="942">
        <v>51</v>
      </c>
      <c r="H87" s="491"/>
      <c r="I87" s="491"/>
      <c r="J87" s="491"/>
      <c r="K87" s="491"/>
      <c r="L87" s="491"/>
      <c r="M87" s="491"/>
      <c r="N87" s="491"/>
      <c r="O87" s="491"/>
      <c r="P87" s="492"/>
      <c r="Q87" s="1009"/>
      <c r="R87" s="1010"/>
      <c r="S87" s="1010"/>
      <c r="T87" s="1011"/>
      <c r="U87" s="1094"/>
      <c r="V87" s="1080"/>
      <c r="W87" s="1087"/>
    </row>
    <row r="88" spans="1:23" s="484" customFormat="1" ht="30" customHeight="1" thickBot="1">
      <c r="A88" s="1040"/>
      <c r="B88" s="54"/>
      <c r="C88" s="32" t="s">
        <v>27</v>
      </c>
      <c r="D88" s="1092"/>
      <c r="E88" s="58">
        <f t="shared" ref="E88:P88" si="27">IF(E86&gt;0,E87/E86,"-")</f>
        <v>0.82407407407407407</v>
      </c>
      <c r="F88" s="58">
        <f t="shared" si="27"/>
        <v>0.61842105263157898</v>
      </c>
      <c r="G88" s="58">
        <f t="shared" si="27"/>
        <v>0.68</v>
      </c>
      <c r="H88" s="58" t="str">
        <f t="shared" si="27"/>
        <v>-</v>
      </c>
      <c r="I88" s="58" t="str">
        <f t="shared" si="27"/>
        <v>-</v>
      </c>
      <c r="J88" s="58" t="str">
        <f t="shared" si="27"/>
        <v>-</v>
      </c>
      <c r="K88" s="58" t="str">
        <f t="shared" si="27"/>
        <v>-</v>
      </c>
      <c r="L88" s="58" t="str">
        <f t="shared" si="27"/>
        <v>-</v>
      </c>
      <c r="M88" s="58" t="str">
        <f t="shared" si="27"/>
        <v>-</v>
      </c>
      <c r="N88" s="58" t="str">
        <f t="shared" si="27"/>
        <v>-</v>
      </c>
      <c r="O88" s="58" t="str">
        <f t="shared" si="27"/>
        <v>-</v>
      </c>
      <c r="P88" s="58" t="str">
        <f t="shared" si="27"/>
        <v>-</v>
      </c>
      <c r="Q88" s="57">
        <f>AVERAGE(E88:G88)</f>
        <v>0.70749837556855111</v>
      </c>
      <c r="R88" s="49" t="e">
        <f>AVERAGE(H88:J88)</f>
        <v>#DIV/0!</v>
      </c>
      <c r="S88" s="49" t="e">
        <f>AVERAGE(K88:M88)</f>
        <v>#DIV/0!</v>
      </c>
      <c r="T88" s="50" t="e">
        <f>AVERAGE(N88:P88)</f>
        <v>#DIV/0!</v>
      </c>
      <c r="U88" s="1095"/>
      <c r="V88" s="1081"/>
      <c r="W88" s="1088"/>
    </row>
    <row r="89" spans="1:23" s="484" customFormat="1" ht="30" customHeight="1">
      <c r="A89" s="1038" t="s">
        <v>133</v>
      </c>
      <c r="B89" s="26"/>
      <c r="C89" s="21" t="s">
        <v>80</v>
      </c>
      <c r="D89" s="1073">
        <v>0.9</v>
      </c>
      <c r="E89" s="941">
        <v>105</v>
      </c>
      <c r="F89" s="941">
        <v>107</v>
      </c>
      <c r="G89" s="941">
        <v>105</v>
      </c>
      <c r="H89" s="489"/>
      <c r="I89" s="489"/>
      <c r="J89" s="489"/>
      <c r="K89" s="489"/>
      <c r="L89" s="489"/>
      <c r="M89" s="489"/>
      <c r="N89" s="489"/>
      <c r="O89" s="489"/>
      <c r="P89" s="490"/>
      <c r="Q89" s="1006"/>
      <c r="R89" s="1007"/>
      <c r="S89" s="1007"/>
      <c r="T89" s="1008"/>
      <c r="U89" s="1076"/>
      <c r="V89" s="1079" t="s">
        <v>671</v>
      </c>
      <c r="W89" s="1086" t="s">
        <v>85</v>
      </c>
    </row>
    <row r="90" spans="1:23" s="484" customFormat="1" ht="30" customHeight="1" thickBot="1">
      <c r="A90" s="1039"/>
      <c r="B90" s="26"/>
      <c r="C90" s="22" t="s">
        <v>81</v>
      </c>
      <c r="D90" s="1074"/>
      <c r="E90" s="942">
        <v>87</v>
      </c>
      <c r="F90" s="942">
        <v>91</v>
      </c>
      <c r="G90" s="942">
        <v>90</v>
      </c>
      <c r="H90" s="491"/>
      <c r="I90" s="491"/>
      <c r="J90" s="491"/>
      <c r="K90" s="491"/>
      <c r="L90" s="491"/>
      <c r="M90" s="491"/>
      <c r="N90" s="491"/>
      <c r="O90" s="491"/>
      <c r="P90" s="492"/>
      <c r="Q90" s="1009"/>
      <c r="R90" s="1010"/>
      <c r="S90" s="1010"/>
      <c r="T90" s="1011"/>
      <c r="U90" s="1077"/>
      <c r="V90" s="1080"/>
      <c r="W90" s="1087"/>
    </row>
    <row r="91" spans="1:23" s="484" customFormat="1" ht="30" customHeight="1" thickBot="1">
      <c r="A91" s="1040"/>
      <c r="B91" s="26"/>
      <c r="C91" s="32" t="s">
        <v>27</v>
      </c>
      <c r="D91" s="1075"/>
      <c r="E91" s="58">
        <f t="shared" ref="E91:P91" si="28">IF(E89&gt;0,E90/E89,"-")</f>
        <v>0.82857142857142863</v>
      </c>
      <c r="F91" s="58">
        <f t="shared" si="28"/>
        <v>0.85046728971962615</v>
      </c>
      <c r="G91" s="58">
        <f t="shared" si="28"/>
        <v>0.8571428571428571</v>
      </c>
      <c r="H91" s="58" t="str">
        <f t="shared" si="28"/>
        <v>-</v>
      </c>
      <c r="I91" s="58" t="str">
        <f t="shared" si="28"/>
        <v>-</v>
      </c>
      <c r="J91" s="58" t="str">
        <f t="shared" si="28"/>
        <v>-</v>
      </c>
      <c r="K91" s="58" t="str">
        <f t="shared" si="28"/>
        <v>-</v>
      </c>
      <c r="L91" s="58" t="str">
        <f t="shared" si="28"/>
        <v>-</v>
      </c>
      <c r="M91" s="58" t="str">
        <f t="shared" si="28"/>
        <v>-</v>
      </c>
      <c r="N91" s="58" t="str">
        <f t="shared" si="28"/>
        <v>-</v>
      </c>
      <c r="O91" s="58" t="str">
        <f t="shared" si="28"/>
        <v>-</v>
      </c>
      <c r="P91" s="58" t="str">
        <f t="shared" si="28"/>
        <v>-</v>
      </c>
      <c r="Q91" s="57">
        <f>AVERAGE(E91:G91)</f>
        <v>0.84539385847797066</v>
      </c>
      <c r="R91" s="49" t="e">
        <f>AVERAGE(H91:J91)</f>
        <v>#DIV/0!</v>
      </c>
      <c r="S91" s="49" t="e">
        <f>AVERAGE(K91:M91)</f>
        <v>#DIV/0!</v>
      </c>
      <c r="T91" s="50" t="e">
        <f>AVERAGE(N91:P91)</f>
        <v>#DIV/0!</v>
      </c>
      <c r="U91" s="1078"/>
      <c r="V91" s="1081"/>
      <c r="W91" s="1088"/>
    </row>
    <row r="92" spans="1:23" s="484" customFormat="1" ht="30" customHeight="1">
      <c r="A92" s="1038" t="s">
        <v>50</v>
      </c>
      <c r="B92" s="26"/>
      <c r="C92" s="23" t="s">
        <v>51</v>
      </c>
      <c r="D92" s="1082">
        <v>0.9</v>
      </c>
      <c r="E92" s="941">
        <v>90</v>
      </c>
      <c r="F92" s="941">
        <v>90</v>
      </c>
      <c r="G92" s="941">
        <v>90</v>
      </c>
      <c r="H92" s="489"/>
      <c r="I92" s="489"/>
      <c r="J92" s="489"/>
      <c r="K92" s="489"/>
      <c r="L92" s="489"/>
      <c r="M92" s="489"/>
      <c r="N92" s="489"/>
      <c r="O92" s="489"/>
      <c r="P92" s="490"/>
      <c r="Q92" s="1006"/>
      <c r="R92" s="1007"/>
      <c r="S92" s="1007"/>
      <c r="T92" s="1008"/>
      <c r="U92" s="1076"/>
      <c r="V92" s="1086" t="s">
        <v>672</v>
      </c>
      <c r="W92" s="1086" t="s">
        <v>85</v>
      </c>
    </row>
    <row r="93" spans="1:23" s="484" customFormat="1" ht="30" customHeight="1" thickBot="1">
      <c r="A93" s="1039"/>
      <c r="B93" s="26"/>
      <c r="C93" s="24" t="s">
        <v>52</v>
      </c>
      <c r="D93" s="1083"/>
      <c r="E93" s="942">
        <v>79</v>
      </c>
      <c r="F93" s="942">
        <v>79</v>
      </c>
      <c r="G93" s="942">
        <v>79</v>
      </c>
      <c r="H93" s="491"/>
      <c r="I93" s="491"/>
      <c r="J93" s="491"/>
      <c r="K93" s="491"/>
      <c r="L93" s="491"/>
      <c r="M93" s="491"/>
      <c r="N93" s="491"/>
      <c r="O93" s="491"/>
      <c r="P93" s="492"/>
      <c r="Q93" s="1009"/>
      <c r="R93" s="1010"/>
      <c r="S93" s="1010"/>
      <c r="T93" s="1011"/>
      <c r="U93" s="1077"/>
      <c r="V93" s="1087"/>
      <c r="W93" s="1087"/>
    </row>
    <row r="94" spans="1:23" s="484" customFormat="1" ht="30" customHeight="1" thickBot="1">
      <c r="A94" s="1039"/>
      <c r="B94" s="26"/>
      <c r="C94" s="33" t="s">
        <v>27</v>
      </c>
      <c r="D94" s="1084"/>
      <c r="E94" s="58">
        <f t="shared" ref="E94:P94" si="29">IF(E92&gt;0,E93/E92,"-")</f>
        <v>0.87777777777777777</v>
      </c>
      <c r="F94" s="58">
        <f t="shared" si="29"/>
        <v>0.87777777777777777</v>
      </c>
      <c r="G94" s="58">
        <f t="shared" si="29"/>
        <v>0.87777777777777777</v>
      </c>
      <c r="H94" s="58" t="str">
        <f t="shared" si="29"/>
        <v>-</v>
      </c>
      <c r="I94" s="58" t="str">
        <f t="shared" si="29"/>
        <v>-</v>
      </c>
      <c r="J94" s="58" t="str">
        <f t="shared" si="29"/>
        <v>-</v>
      </c>
      <c r="K94" s="58" t="str">
        <f t="shared" si="29"/>
        <v>-</v>
      </c>
      <c r="L94" s="58" t="str">
        <f t="shared" si="29"/>
        <v>-</v>
      </c>
      <c r="M94" s="58" t="str">
        <f t="shared" si="29"/>
        <v>-</v>
      </c>
      <c r="N94" s="58" t="str">
        <f t="shared" si="29"/>
        <v>-</v>
      </c>
      <c r="O94" s="58" t="str">
        <f t="shared" si="29"/>
        <v>-</v>
      </c>
      <c r="P94" s="58" t="str">
        <f t="shared" si="29"/>
        <v>-</v>
      </c>
      <c r="Q94" s="57">
        <f>AVERAGE(E94:G94)</f>
        <v>0.87777777777777777</v>
      </c>
      <c r="R94" s="49" t="e">
        <f>AVERAGE(H94:J94)</f>
        <v>#DIV/0!</v>
      </c>
      <c r="S94" s="49" t="e">
        <f>AVERAGE(K94:M94)</f>
        <v>#DIV/0!</v>
      </c>
      <c r="T94" s="50" t="e">
        <f>AVERAGE(N94:P94)</f>
        <v>#DIV/0!</v>
      </c>
      <c r="U94" s="1085"/>
      <c r="V94" s="1088"/>
      <c r="W94" s="1088"/>
    </row>
    <row r="95" spans="1:23" s="484" customFormat="1" ht="30" customHeight="1">
      <c r="A95" s="1039"/>
      <c r="B95" s="26"/>
      <c r="C95" s="25" t="s">
        <v>53</v>
      </c>
      <c r="D95" s="1082">
        <v>0.9</v>
      </c>
      <c r="E95" s="941">
        <v>90</v>
      </c>
      <c r="F95" s="941">
        <v>90</v>
      </c>
      <c r="G95" s="941">
        <v>90</v>
      </c>
      <c r="H95" s="489"/>
      <c r="I95" s="489"/>
      <c r="J95" s="489"/>
      <c r="K95" s="489"/>
      <c r="L95" s="489"/>
      <c r="M95" s="489"/>
      <c r="N95" s="489"/>
      <c r="O95" s="489"/>
      <c r="P95" s="490"/>
      <c r="Q95" s="493"/>
      <c r="R95" s="494"/>
      <c r="S95" s="494"/>
      <c r="T95" s="495"/>
      <c r="U95" s="1076"/>
      <c r="V95" s="1086"/>
      <c r="W95" s="1086" t="s">
        <v>85</v>
      </c>
    </row>
    <row r="96" spans="1:23" s="484" customFormat="1" ht="30" customHeight="1" thickBot="1">
      <c r="A96" s="1039"/>
      <c r="B96" s="26"/>
      <c r="C96" s="24" t="s">
        <v>54</v>
      </c>
      <c r="D96" s="1083"/>
      <c r="E96" s="942">
        <v>88</v>
      </c>
      <c r="F96" s="942">
        <v>88</v>
      </c>
      <c r="G96" s="942">
        <v>88</v>
      </c>
      <c r="H96" s="491"/>
      <c r="I96" s="491"/>
      <c r="J96" s="491"/>
      <c r="K96" s="491"/>
      <c r="L96" s="491"/>
      <c r="M96" s="491"/>
      <c r="N96" s="491"/>
      <c r="O96" s="491"/>
      <c r="P96" s="492"/>
      <c r="Q96" s="496"/>
      <c r="R96" s="497"/>
      <c r="S96" s="497"/>
      <c r="T96" s="498"/>
      <c r="U96" s="1077"/>
      <c r="V96" s="1087"/>
      <c r="W96" s="1087"/>
    </row>
    <row r="97" spans="1:105" s="484" customFormat="1" ht="30" customHeight="1" thickBot="1">
      <c r="A97" s="1039"/>
      <c r="B97" s="26"/>
      <c r="C97" s="34" t="s">
        <v>27</v>
      </c>
      <c r="D97" s="1089"/>
      <c r="E97" s="58">
        <f t="shared" ref="E97:P97" si="30">IF(E95&gt;0,E96/E95,"-")</f>
        <v>0.97777777777777775</v>
      </c>
      <c r="F97" s="58">
        <f t="shared" si="30"/>
        <v>0.97777777777777775</v>
      </c>
      <c r="G97" s="58">
        <f t="shared" si="30"/>
        <v>0.97777777777777775</v>
      </c>
      <c r="H97" s="58" t="str">
        <f t="shared" si="30"/>
        <v>-</v>
      </c>
      <c r="I97" s="58" t="str">
        <f t="shared" si="30"/>
        <v>-</v>
      </c>
      <c r="J97" s="58" t="str">
        <f t="shared" si="30"/>
        <v>-</v>
      </c>
      <c r="K97" s="58" t="str">
        <f t="shared" si="30"/>
        <v>-</v>
      </c>
      <c r="L97" s="58" t="str">
        <f t="shared" si="30"/>
        <v>-</v>
      </c>
      <c r="M97" s="58" t="str">
        <f t="shared" si="30"/>
        <v>-</v>
      </c>
      <c r="N97" s="58" t="str">
        <f t="shared" si="30"/>
        <v>-</v>
      </c>
      <c r="O97" s="58" t="str">
        <f t="shared" si="30"/>
        <v>-</v>
      </c>
      <c r="P97" s="58" t="str">
        <f t="shared" si="30"/>
        <v>-</v>
      </c>
      <c r="Q97" s="57">
        <f>AVERAGE(E97:G97)</f>
        <v>0.97777777777777775</v>
      </c>
      <c r="R97" s="49" t="e">
        <f>AVERAGE(H97:J97)</f>
        <v>#DIV/0!</v>
      </c>
      <c r="S97" s="49" t="e">
        <f>AVERAGE(K97:M97)</f>
        <v>#DIV/0!</v>
      </c>
      <c r="T97" s="50" t="e">
        <f>AVERAGE(N97:P97)</f>
        <v>#DIV/0!</v>
      </c>
      <c r="U97" s="1085"/>
      <c r="V97" s="1088"/>
      <c r="W97" s="1088"/>
    </row>
    <row r="98" spans="1:105" s="65" customFormat="1" ht="31.95" customHeight="1">
      <c r="A98" s="1039"/>
      <c r="B98" s="26"/>
      <c r="C98" s="25" t="s">
        <v>78</v>
      </c>
      <c r="D98" s="1082">
        <v>0.9</v>
      </c>
      <c r="E98" s="941">
        <v>90</v>
      </c>
      <c r="F98" s="941">
        <v>90</v>
      </c>
      <c r="G98" s="941">
        <v>90</v>
      </c>
      <c r="H98" s="489"/>
      <c r="I98" s="489"/>
      <c r="J98" s="489"/>
      <c r="K98" s="489"/>
      <c r="L98" s="489"/>
      <c r="M98" s="489"/>
      <c r="N98" s="489"/>
      <c r="O98" s="489"/>
      <c r="P98" s="489"/>
      <c r="Q98" s="1006"/>
      <c r="R98" s="1007"/>
      <c r="S98" s="1007"/>
      <c r="T98" s="1008"/>
      <c r="U98" s="1076"/>
      <c r="V98" s="1086"/>
      <c r="W98" s="1086" t="s">
        <v>85</v>
      </c>
    </row>
    <row r="99" spans="1:105" ht="33.6" customHeight="1" thickBot="1">
      <c r="A99" s="1039"/>
      <c r="B99" s="26"/>
      <c r="C99" s="24" t="s">
        <v>79</v>
      </c>
      <c r="D99" s="1083"/>
      <c r="E99" s="942">
        <v>88</v>
      </c>
      <c r="F99" s="942">
        <v>88</v>
      </c>
      <c r="G99" s="942">
        <v>88</v>
      </c>
      <c r="H99" s="491"/>
      <c r="I99" s="491"/>
      <c r="J99" s="491"/>
      <c r="K99" s="491"/>
      <c r="L99" s="491"/>
      <c r="M99" s="491"/>
      <c r="N99" s="491"/>
      <c r="O99" s="491"/>
      <c r="P99" s="491"/>
      <c r="Q99" s="1009"/>
      <c r="R99" s="1010"/>
      <c r="S99" s="1010"/>
      <c r="T99" s="1011"/>
      <c r="U99" s="1077"/>
      <c r="V99" s="1087"/>
      <c r="W99" s="1087"/>
    </row>
    <row r="100" spans="1:105" ht="37.950000000000003" customHeight="1" thickBot="1">
      <c r="A100" s="1039"/>
      <c r="B100" s="26"/>
      <c r="C100" s="34" t="s">
        <v>27</v>
      </c>
      <c r="D100" s="1089"/>
      <c r="E100" s="58">
        <f t="shared" ref="E100:P100" si="31">IF(E98&gt;0,E99/E98,"-")</f>
        <v>0.97777777777777775</v>
      </c>
      <c r="F100" s="58">
        <f t="shared" si="31"/>
        <v>0.97777777777777775</v>
      </c>
      <c r="G100" s="58">
        <f t="shared" si="31"/>
        <v>0.97777777777777775</v>
      </c>
      <c r="H100" s="58" t="str">
        <f t="shared" si="31"/>
        <v>-</v>
      </c>
      <c r="I100" s="58" t="str">
        <f t="shared" si="31"/>
        <v>-</v>
      </c>
      <c r="J100" s="58" t="str">
        <f t="shared" si="31"/>
        <v>-</v>
      </c>
      <c r="K100" s="58" t="str">
        <f t="shared" si="31"/>
        <v>-</v>
      </c>
      <c r="L100" s="58" t="str">
        <f t="shared" si="31"/>
        <v>-</v>
      </c>
      <c r="M100" s="58" t="str">
        <f t="shared" si="31"/>
        <v>-</v>
      </c>
      <c r="N100" s="58" t="str">
        <f t="shared" si="31"/>
        <v>-</v>
      </c>
      <c r="O100" s="58" t="str">
        <f t="shared" si="31"/>
        <v>-</v>
      </c>
      <c r="P100" s="58" t="str">
        <f t="shared" si="31"/>
        <v>-</v>
      </c>
      <c r="Q100" s="57">
        <f>AVERAGE(E100:G100)</f>
        <v>0.97777777777777775</v>
      </c>
      <c r="R100" s="49" t="e">
        <f>AVERAGE(H100:J100)</f>
        <v>#DIV/0!</v>
      </c>
      <c r="S100" s="49" t="e">
        <f>AVERAGE(K100:M100)</f>
        <v>#DIV/0!</v>
      </c>
      <c r="T100" s="50" t="e">
        <f>AVERAGE(N100:P100)</f>
        <v>#DIV/0!</v>
      </c>
      <c r="U100" s="1085"/>
      <c r="V100" s="1088"/>
      <c r="W100" s="1088"/>
    </row>
    <row r="101" spans="1:105" ht="73.5" customHeight="1" thickBot="1">
      <c r="A101" s="750" t="s">
        <v>60</v>
      </c>
      <c r="B101" s="438"/>
      <c r="C101" s="499" t="s">
        <v>120</v>
      </c>
      <c r="D101" s="500">
        <v>0.95</v>
      </c>
      <c r="E101" s="994"/>
      <c r="F101" s="995"/>
      <c r="G101" s="996"/>
      <c r="H101" s="997" t="s">
        <v>94</v>
      </c>
      <c r="I101" s="998"/>
      <c r="J101" s="999"/>
      <c r="K101" s="1000"/>
      <c r="L101" s="1001"/>
      <c r="M101" s="1002"/>
      <c r="N101" s="1003" t="s">
        <v>95</v>
      </c>
      <c r="O101" s="1004"/>
      <c r="P101" s="1005"/>
      <c r="Q101" s="501"/>
      <c r="R101" s="502" t="s">
        <v>42</v>
      </c>
      <c r="S101" s="501"/>
      <c r="T101" s="502" t="s">
        <v>42</v>
      </c>
      <c r="U101" s="503"/>
      <c r="V101" s="568" t="s">
        <v>456</v>
      </c>
      <c r="W101" s="568" t="s">
        <v>456</v>
      </c>
    </row>
    <row r="102" spans="1:105" ht="30" customHeight="1" thickBot="1">
      <c r="A102" s="613"/>
      <c r="B102" s="614"/>
      <c r="C102" s="1096" t="s">
        <v>440</v>
      </c>
      <c r="D102" s="1097"/>
      <c r="E102" s="1097"/>
      <c r="F102" s="1097"/>
      <c r="G102" s="1097"/>
      <c r="H102" s="1097"/>
      <c r="I102" s="1097"/>
      <c r="J102" s="1097"/>
      <c r="K102" s="1097"/>
      <c r="L102" s="1097"/>
      <c r="M102" s="1097"/>
      <c r="N102" s="1097"/>
      <c r="O102" s="1097"/>
      <c r="P102" s="1097"/>
      <c r="Q102" s="1097"/>
      <c r="R102" s="1097"/>
      <c r="S102" s="1097"/>
      <c r="T102" s="1097"/>
      <c r="U102" s="1097"/>
      <c r="V102" s="1098"/>
      <c r="W102" s="761"/>
    </row>
    <row r="103" spans="1:105" ht="30" customHeight="1" thickBot="1">
      <c r="A103" s="1039" t="s">
        <v>47</v>
      </c>
      <c r="B103" s="589"/>
      <c r="C103" s="587"/>
      <c r="D103" s="588"/>
      <c r="E103" s="1219" t="s">
        <v>43</v>
      </c>
      <c r="F103" s="1220"/>
      <c r="G103" s="1221"/>
      <c r="H103" s="1219" t="s">
        <v>44</v>
      </c>
      <c r="I103" s="1220"/>
      <c r="J103" s="1221"/>
      <c r="K103" s="1219" t="s">
        <v>45</v>
      </c>
      <c r="L103" s="1220"/>
      <c r="M103" s="1221"/>
      <c r="N103" s="1219" t="s">
        <v>46</v>
      </c>
      <c r="O103" s="1220"/>
      <c r="P103" s="1221"/>
      <c r="Q103" s="588"/>
      <c r="R103" s="588"/>
      <c r="S103" s="588"/>
      <c r="T103" s="588"/>
      <c r="U103" s="588"/>
      <c r="V103" s="594"/>
      <c r="W103" s="594"/>
    </row>
    <row r="104" spans="1:105" ht="80.099999999999994" customHeight="1" thickBot="1">
      <c r="A104" s="1039"/>
      <c r="B104" s="661"/>
      <c r="C104" s="1225" t="s">
        <v>499</v>
      </c>
      <c r="D104" s="1226"/>
      <c r="E104" s="1222" t="s">
        <v>426</v>
      </c>
      <c r="F104" s="1223"/>
      <c r="G104" s="1224"/>
      <c r="H104" s="1222" t="s">
        <v>426</v>
      </c>
      <c r="I104" s="1223"/>
      <c r="J104" s="1224"/>
      <c r="K104" s="1222" t="s">
        <v>426</v>
      </c>
      <c r="L104" s="1223"/>
      <c r="M104" s="1223"/>
      <c r="N104" s="1222" t="s">
        <v>426</v>
      </c>
      <c r="O104" s="1223"/>
      <c r="P104" s="1224"/>
      <c r="Q104" s="672"/>
      <c r="R104" s="673"/>
      <c r="S104" s="673"/>
      <c r="T104" s="674"/>
      <c r="U104" s="675"/>
      <c r="V104" s="752" t="s">
        <v>558</v>
      </c>
      <c r="W104" s="752" t="s">
        <v>558</v>
      </c>
    </row>
    <row r="105" spans="1:105" ht="93.6" customHeight="1" thickBot="1">
      <c r="A105" s="1039"/>
      <c r="B105" s="589"/>
      <c r="C105" s="1227"/>
      <c r="D105" s="1228"/>
      <c r="E105" s="1222" t="s">
        <v>426</v>
      </c>
      <c r="F105" s="1223"/>
      <c r="G105" s="1223"/>
      <c r="H105" s="1222" t="s">
        <v>426</v>
      </c>
      <c r="I105" s="1223"/>
      <c r="J105" s="1223"/>
      <c r="K105" s="1222" t="s">
        <v>426</v>
      </c>
      <c r="L105" s="1223"/>
      <c r="M105" s="1223"/>
      <c r="N105" s="1222" t="s">
        <v>426</v>
      </c>
      <c r="O105" s="1223"/>
      <c r="P105" s="1224"/>
      <c r="Q105" s="672"/>
      <c r="R105" s="673"/>
      <c r="S105" s="673"/>
      <c r="T105" s="674"/>
      <c r="U105" s="675"/>
      <c r="V105" s="752" t="s">
        <v>557</v>
      </c>
      <c r="W105" s="752" t="s">
        <v>557</v>
      </c>
    </row>
    <row r="106" spans="1:105" ht="34.5" customHeight="1" thickBot="1">
      <c r="A106" s="613"/>
      <c r="B106" s="27"/>
      <c r="C106" s="1242" t="s">
        <v>405</v>
      </c>
      <c r="D106" s="1210"/>
      <c r="E106" s="1210"/>
      <c r="F106" s="1210"/>
      <c r="G106" s="1210"/>
      <c r="H106" s="1210"/>
      <c r="I106" s="1210"/>
      <c r="J106" s="1210"/>
      <c r="K106" s="1210"/>
      <c r="L106" s="1210"/>
      <c r="M106" s="1210"/>
      <c r="N106" s="1210"/>
      <c r="O106" s="1210"/>
      <c r="P106" s="1210"/>
      <c r="Q106" s="1243"/>
      <c r="R106" s="1243"/>
      <c r="S106" s="1243"/>
      <c r="T106" s="1243"/>
      <c r="U106" s="1210"/>
      <c r="V106" s="1211"/>
      <c r="W106" s="761"/>
    </row>
    <row r="107" spans="1:105" ht="74.7" customHeight="1" thickBot="1">
      <c r="A107" s="669" t="s">
        <v>500</v>
      </c>
      <c r="B107" s="676" t="s">
        <v>212</v>
      </c>
      <c r="C107" s="677" t="s">
        <v>501</v>
      </c>
      <c r="D107" s="678"/>
      <c r="E107" s="1233" t="s">
        <v>43</v>
      </c>
      <c r="F107" s="1234"/>
      <c r="G107" s="1235"/>
      <c r="H107" s="1233" t="s">
        <v>44</v>
      </c>
      <c r="I107" s="1234"/>
      <c r="J107" s="1235"/>
      <c r="K107" s="1233" t="s">
        <v>45</v>
      </c>
      <c r="L107" s="1234"/>
      <c r="M107" s="1235"/>
      <c r="N107" s="1233" t="s">
        <v>46</v>
      </c>
      <c r="O107" s="1234"/>
      <c r="P107" s="1235"/>
      <c r="Q107" s="1236"/>
      <c r="R107" s="1237"/>
      <c r="S107" s="1237"/>
      <c r="T107" s="1237"/>
      <c r="U107" s="679"/>
      <c r="V107" s="566" t="s">
        <v>489</v>
      </c>
      <c r="W107" s="566" t="s">
        <v>489</v>
      </c>
    </row>
    <row r="108" spans="1:105" s="410" customFormat="1" ht="38.1" customHeight="1" thickBot="1">
      <c r="A108" s="481"/>
      <c r="B108" s="27"/>
      <c r="C108" s="1242" t="s">
        <v>90</v>
      </c>
      <c r="D108" s="1210"/>
      <c r="E108" s="1210"/>
      <c r="F108" s="1210"/>
      <c r="G108" s="1210"/>
      <c r="H108" s="1210"/>
      <c r="I108" s="1210"/>
      <c r="J108" s="1210"/>
      <c r="K108" s="1210"/>
      <c r="L108" s="1210"/>
      <c r="M108" s="1210"/>
      <c r="N108" s="1210"/>
      <c r="O108" s="1210"/>
      <c r="P108" s="1210"/>
      <c r="Q108" s="1210"/>
      <c r="R108" s="1210"/>
      <c r="S108" s="1210"/>
      <c r="T108" s="1210"/>
      <c r="U108" s="1210"/>
      <c r="V108" s="1211"/>
      <c r="W108" s="761"/>
      <c r="X108" s="409"/>
      <c r="Y108" s="409"/>
      <c r="Z108" s="409"/>
      <c r="AA108" s="409"/>
      <c r="AB108" s="409"/>
      <c r="AC108" s="409"/>
      <c r="AD108" s="409"/>
      <c r="AE108" s="409"/>
      <c r="AF108" s="409"/>
      <c r="AG108" s="409"/>
      <c r="AH108" s="409"/>
      <c r="AI108" s="409"/>
      <c r="AJ108" s="409"/>
      <c r="AK108" s="409"/>
      <c r="AL108" s="409"/>
      <c r="AM108" s="409"/>
      <c r="AN108" s="409"/>
      <c r="AO108" s="409"/>
      <c r="AP108" s="409"/>
      <c r="AQ108" s="409"/>
      <c r="AR108" s="409"/>
      <c r="AS108" s="409"/>
      <c r="AT108" s="409"/>
      <c r="AU108" s="409"/>
      <c r="AV108" s="409"/>
      <c r="AW108" s="409"/>
      <c r="AX108" s="409"/>
      <c r="AY108" s="409"/>
      <c r="AZ108" s="409"/>
      <c r="BA108" s="409"/>
      <c r="BB108" s="409"/>
      <c r="BC108" s="409"/>
      <c r="BD108" s="409"/>
      <c r="BE108" s="409"/>
      <c r="BF108" s="409"/>
      <c r="BG108" s="409"/>
      <c r="BH108" s="409"/>
      <c r="BI108" s="409"/>
      <c r="BJ108" s="409"/>
      <c r="BK108" s="409"/>
      <c r="BL108" s="409"/>
      <c r="BM108" s="409"/>
      <c r="BN108" s="409"/>
      <c r="BO108" s="409"/>
      <c r="BP108" s="409"/>
      <c r="BQ108" s="409"/>
      <c r="BR108" s="409"/>
      <c r="BS108" s="409"/>
      <c r="BT108" s="409"/>
      <c r="BU108" s="409"/>
      <c r="BV108" s="409"/>
      <c r="BW108" s="409"/>
      <c r="BX108" s="409"/>
      <c r="BY108" s="409"/>
      <c r="BZ108" s="409"/>
      <c r="CA108" s="409"/>
      <c r="CB108" s="409"/>
      <c r="CC108" s="409"/>
      <c r="CD108" s="409"/>
      <c r="CE108" s="409"/>
      <c r="CF108" s="409"/>
      <c r="CG108" s="409"/>
      <c r="CH108" s="409"/>
      <c r="CI108" s="409"/>
      <c r="CJ108" s="409"/>
      <c r="CK108" s="409"/>
      <c r="CL108" s="409"/>
      <c r="CM108" s="409"/>
      <c r="CN108" s="409"/>
      <c r="CO108" s="409"/>
      <c r="CP108" s="409"/>
      <c r="CQ108" s="409"/>
      <c r="CR108" s="409"/>
      <c r="CS108" s="409"/>
      <c r="CT108" s="409"/>
      <c r="CU108" s="409"/>
      <c r="CV108" s="409"/>
      <c r="CW108" s="409"/>
      <c r="CX108" s="409"/>
      <c r="CY108" s="409"/>
      <c r="CZ108" s="409"/>
      <c r="DA108" s="409"/>
    </row>
    <row r="109" spans="1:105" s="410" customFormat="1" ht="79.2" customHeight="1" thickBot="1">
      <c r="A109" s="505" t="s">
        <v>47</v>
      </c>
      <c r="B109" s="506"/>
      <c r="C109" s="507" t="s">
        <v>88</v>
      </c>
      <c r="D109" s="508">
        <v>1</v>
      </c>
      <c r="E109" s="1238"/>
      <c r="F109" s="1239"/>
      <c r="G109" s="1240"/>
      <c r="H109" s="1238" t="s">
        <v>406</v>
      </c>
      <c r="I109" s="1239"/>
      <c r="J109" s="1240"/>
      <c r="K109" s="1238"/>
      <c r="L109" s="1239"/>
      <c r="M109" s="1240"/>
      <c r="N109" s="1238"/>
      <c r="O109" s="1239"/>
      <c r="P109" s="1240"/>
      <c r="Q109" s="1238"/>
      <c r="R109" s="1241"/>
      <c r="S109" s="1238"/>
      <c r="T109" s="1241"/>
      <c r="U109" s="687"/>
      <c r="V109" s="567" t="s">
        <v>508</v>
      </c>
      <c r="W109" s="567" t="s">
        <v>508</v>
      </c>
      <c r="X109" s="409"/>
      <c r="Y109" s="409"/>
      <c r="Z109" s="409"/>
      <c r="AA109" s="409"/>
      <c r="AB109" s="409"/>
      <c r="AC109" s="409"/>
      <c r="AD109" s="409"/>
      <c r="AE109" s="409"/>
      <c r="AF109" s="409"/>
      <c r="AG109" s="409"/>
      <c r="AH109" s="409"/>
      <c r="AI109" s="409"/>
      <c r="AJ109" s="409"/>
      <c r="AK109" s="409"/>
      <c r="AL109" s="409"/>
      <c r="AM109" s="409"/>
      <c r="AN109" s="409"/>
      <c r="AO109" s="409"/>
      <c r="AP109" s="409"/>
      <c r="AQ109" s="409"/>
      <c r="AR109" s="409"/>
      <c r="AS109" s="409"/>
      <c r="AT109" s="409"/>
      <c r="AU109" s="409"/>
      <c r="AV109" s="409"/>
      <c r="AW109" s="409"/>
      <c r="AX109" s="409"/>
      <c r="AY109" s="409"/>
      <c r="AZ109" s="409"/>
      <c r="BA109" s="409"/>
      <c r="BB109" s="409"/>
      <c r="BC109" s="409"/>
      <c r="BD109" s="409"/>
      <c r="BE109" s="409"/>
      <c r="BF109" s="409"/>
      <c r="BG109" s="409"/>
      <c r="BH109" s="409"/>
      <c r="BI109" s="409"/>
      <c r="BJ109" s="409"/>
      <c r="BK109" s="409"/>
      <c r="BL109" s="409"/>
      <c r="BM109" s="409"/>
      <c r="BN109" s="409"/>
      <c r="BO109" s="409"/>
      <c r="BP109" s="409"/>
      <c r="BQ109" s="409"/>
      <c r="BR109" s="409"/>
      <c r="BS109" s="409"/>
      <c r="BT109" s="409"/>
      <c r="BU109" s="409"/>
      <c r="BV109" s="409"/>
      <c r="BW109" s="409"/>
      <c r="BX109" s="409"/>
      <c r="BY109" s="409"/>
      <c r="BZ109" s="409"/>
      <c r="CA109" s="409"/>
      <c r="CB109" s="409"/>
      <c r="CC109" s="409"/>
      <c r="CD109" s="409"/>
      <c r="CE109" s="409"/>
      <c r="CF109" s="409"/>
      <c r="CG109" s="409"/>
      <c r="CH109" s="409"/>
      <c r="CI109" s="409"/>
      <c r="CJ109" s="409"/>
      <c r="CK109" s="409"/>
      <c r="CL109" s="409"/>
      <c r="CM109" s="409"/>
      <c r="CN109" s="409"/>
      <c r="CO109" s="409"/>
      <c r="CP109" s="409"/>
      <c r="CQ109" s="409"/>
      <c r="CR109" s="409"/>
      <c r="CS109" s="409"/>
      <c r="CT109" s="409"/>
      <c r="CU109" s="409"/>
      <c r="CV109" s="409"/>
      <c r="CW109" s="409"/>
      <c r="CX109" s="409"/>
      <c r="CY109" s="409"/>
      <c r="CZ109" s="409"/>
      <c r="DA109" s="409"/>
    </row>
    <row r="110" spans="1:105" s="410" customFormat="1" ht="41.25" customHeight="1" thickBot="1">
      <c r="A110" s="1024" t="s">
        <v>60</v>
      </c>
      <c r="B110" s="1027"/>
      <c r="C110" s="1030" t="s">
        <v>62</v>
      </c>
      <c r="D110" s="1031"/>
      <c r="E110" s="1031"/>
      <c r="F110" s="1031"/>
      <c r="G110" s="1031"/>
      <c r="H110" s="1031"/>
      <c r="I110" s="1031"/>
      <c r="J110" s="1031"/>
      <c r="K110" s="1031"/>
      <c r="L110" s="1031"/>
      <c r="M110" s="1031"/>
      <c r="N110" s="1031"/>
      <c r="O110" s="1031"/>
      <c r="P110" s="1031"/>
      <c r="Q110" s="1031"/>
      <c r="R110" s="1031"/>
      <c r="S110" s="1031"/>
      <c r="T110" s="1031"/>
      <c r="U110" s="1031"/>
      <c r="V110" s="1032"/>
      <c r="W110" s="768"/>
      <c r="X110" s="409"/>
      <c r="Y110" s="409"/>
      <c r="Z110" s="409"/>
      <c r="AA110" s="409"/>
      <c r="AB110" s="409"/>
      <c r="AC110" s="409"/>
      <c r="AD110" s="409"/>
      <c r="AE110" s="409"/>
      <c r="AF110" s="409"/>
      <c r="AG110" s="409"/>
      <c r="AH110" s="409"/>
      <c r="AI110" s="409"/>
      <c r="AJ110" s="409"/>
      <c r="AK110" s="409"/>
      <c r="AL110" s="409"/>
      <c r="AM110" s="409"/>
      <c r="AN110" s="409"/>
      <c r="AO110" s="409"/>
      <c r="AP110" s="409"/>
      <c r="AQ110" s="409"/>
      <c r="AR110" s="409"/>
      <c r="AS110" s="409"/>
      <c r="AT110" s="409"/>
      <c r="AU110" s="409"/>
      <c r="AV110" s="409"/>
      <c r="AW110" s="409"/>
      <c r="AX110" s="409"/>
      <c r="AY110" s="409"/>
      <c r="AZ110" s="409"/>
      <c r="BA110" s="409"/>
      <c r="BB110" s="409"/>
      <c r="BC110" s="409"/>
      <c r="BD110" s="409"/>
      <c r="BE110" s="409"/>
      <c r="BF110" s="409"/>
      <c r="BG110" s="409"/>
      <c r="BH110" s="409"/>
      <c r="BI110" s="409"/>
      <c r="BJ110" s="409"/>
      <c r="BK110" s="409"/>
      <c r="BL110" s="409"/>
      <c r="BM110" s="409"/>
      <c r="BN110" s="409"/>
      <c r="BO110" s="409"/>
      <c r="BP110" s="409"/>
      <c r="BQ110" s="409"/>
      <c r="BR110" s="409"/>
      <c r="BS110" s="409"/>
      <c r="BT110" s="409"/>
      <c r="BU110" s="409"/>
      <c r="BV110" s="409"/>
      <c r="BW110" s="409"/>
      <c r="BX110" s="409"/>
      <c r="BY110" s="409"/>
      <c r="BZ110" s="409"/>
      <c r="CA110" s="409"/>
      <c r="CB110" s="409"/>
      <c r="CC110" s="409"/>
      <c r="CD110" s="409"/>
      <c r="CE110" s="409"/>
      <c r="CF110" s="409"/>
      <c r="CG110" s="409"/>
      <c r="CH110" s="409"/>
      <c r="CI110" s="409"/>
      <c r="CJ110" s="409"/>
      <c r="CK110" s="409"/>
      <c r="CL110" s="409"/>
      <c r="CM110" s="409"/>
      <c r="CN110" s="409"/>
      <c r="CO110" s="409"/>
      <c r="CP110" s="409"/>
      <c r="CQ110" s="409"/>
      <c r="CR110" s="409"/>
      <c r="CS110" s="409"/>
      <c r="CT110" s="409"/>
      <c r="CU110" s="409"/>
      <c r="CV110" s="409"/>
      <c r="CW110" s="409"/>
      <c r="CX110" s="409"/>
      <c r="CY110" s="409"/>
      <c r="CZ110" s="409"/>
      <c r="DA110" s="409"/>
    </row>
    <row r="111" spans="1:105" s="410" customFormat="1" ht="37.5" customHeight="1">
      <c r="A111" s="1025"/>
      <c r="B111" s="1028"/>
      <c r="C111" s="509" t="s">
        <v>62</v>
      </c>
      <c r="D111" s="1033"/>
      <c r="E111" s="1017" t="s">
        <v>130</v>
      </c>
      <c r="F111" s="1017"/>
      <c r="G111" s="1017"/>
      <c r="H111" s="1017"/>
      <c r="I111" s="1017"/>
      <c r="J111" s="1017"/>
      <c r="K111" s="1017"/>
      <c r="L111" s="1017"/>
      <c r="M111" s="1017"/>
      <c r="N111" s="1017"/>
      <c r="O111" s="1017"/>
      <c r="P111" s="1017"/>
      <c r="Q111" s="944" t="s">
        <v>673</v>
      </c>
      <c r="R111" s="510"/>
      <c r="S111" s="510"/>
      <c r="T111" s="511"/>
      <c r="U111" s="512"/>
      <c r="V111" s="1035" t="s">
        <v>310</v>
      </c>
      <c r="W111" s="1035" t="s">
        <v>310</v>
      </c>
      <c r="X111" s="409"/>
      <c r="Y111" s="409"/>
      <c r="Z111" s="409"/>
      <c r="AA111" s="409"/>
      <c r="AB111" s="409"/>
      <c r="AC111" s="409"/>
      <c r="AD111" s="409"/>
      <c r="AE111" s="409"/>
      <c r="AF111" s="409"/>
      <c r="AG111" s="409"/>
      <c r="AH111" s="409"/>
      <c r="AI111" s="409"/>
      <c r="AJ111" s="409"/>
      <c r="AK111" s="409"/>
      <c r="AL111" s="409"/>
      <c r="AM111" s="409"/>
      <c r="AN111" s="409"/>
      <c r="AO111" s="409"/>
      <c r="AP111" s="409"/>
      <c r="AQ111" s="409"/>
      <c r="AR111" s="409"/>
      <c r="AS111" s="409"/>
      <c r="AT111" s="409"/>
      <c r="AU111" s="409"/>
      <c r="AV111" s="409"/>
      <c r="AW111" s="409"/>
      <c r="AX111" s="409"/>
      <c r="AY111" s="409"/>
      <c r="AZ111" s="409"/>
      <c r="BA111" s="409"/>
      <c r="BB111" s="409"/>
      <c r="BC111" s="409"/>
      <c r="BD111" s="409"/>
      <c r="BE111" s="409"/>
      <c r="BF111" s="409"/>
      <c r="BG111" s="409"/>
      <c r="BH111" s="409"/>
      <c r="BI111" s="409"/>
      <c r="BJ111" s="409"/>
      <c r="BK111" s="409"/>
      <c r="BL111" s="409"/>
      <c r="BM111" s="409"/>
      <c r="BN111" s="409"/>
      <c r="BO111" s="409"/>
      <c r="BP111" s="409"/>
      <c r="BQ111" s="409"/>
      <c r="BR111" s="409"/>
      <c r="BS111" s="409"/>
      <c r="BT111" s="409"/>
      <c r="BU111" s="409"/>
      <c r="BV111" s="409"/>
      <c r="BW111" s="409"/>
      <c r="BX111" s="409"/>
      <c r="BY111" s="409"/>
      <c r="BZ111" s="409"/>
      <c r="CA111" s="409"/>
      <c r="CB111" s="409"/>
      <c r="CC111" s="409"/>
      <c r="CD111" s="409"/>
      <c r="CE111" s="409"/>
      <c r="CF111" s="409"/>
      <c r="CG111" s="409"/>
      <c r="CH111" s="409"/>
      <c r="CI111" s="409"/>
      <c r="CJ111" s="409"/>
      <c r="CK111" s="409"/>
      <c r="CL111" s="409"/>
      <c r="CM111" s="409"/>
      <c r="CN111" s="409"/>
      <c r="CO111" s="409"/>
      <c r="CP111" s="409"/>
      <c r="CQ111" s="409"/>
      <c r="CR111" s="409"/>
      <c r="CS111" s="409"/>
      <c r="CT111" s="409"/>
      <c r="CU111" s="409"/>
      <c r="CV111" s="409"/>
      <c r="CW111" s="409"/>
      <c r="CX111" s="409"/>
      <c r="CY111" s="409"/>
      <c r="CZ111" s="409"/>
      <c r="DA111" s="409"/>
    </row>
    <row r="112" spans="1:105" ht="39" customHeight="1" thickBot="1">
      <c r="A112" s="1026"/>
      <c r="B112" s="1029"/>
      <c r="C112" s="513" t="s">
        <v>63</v>
      </c>
      <c r="D112" s="1034"/>
      <c r="E112" s="1037" t="s">
        <v>64</v>
      </c>
      <c r="F112" s="1037"/>
      <c r="G112" s="1037"/>
      <c r="H112" s="1037"/>
      <c r="I112" s="1037"/>
      <c r="J112" s="1037"/>
      <c r="K112" s="1037"/>
      <c r="L112" s="1037"/>
      <c r="M112" s="1037"/>
      <c r="N112" s="1037"/>
      <c r="O112" s="1037"/>
      <c r="P112" s="1037"/>
      <c r="Q112" s="945" t="s">
        <v>674</v>
      </c>
      <c r="R112" s="42"/>
      <c r="S112" s="42"/>
      <c r="T112" s="43"/>
      <c r="U112" s="514"/>
      <c r="V112" s="1036"/>
      <c r="W112" s="1036"/>
    </row>
    <row r="113" spans="1:105" s="65" customFormat="1" ht="37.5" customHeight="1" thickBot="1">
      <c r="A113" s="1024" t="s">
        <v>60</v>
      </c>
      <c r="B113" s="515"/>
      <c r="C113" s="1030" t="s">
        <v>129</v>
      </c>
      <c r="D113" s="1031"/>
      <c r="E113" s="1031"/>
      <c r="F113" s="1031"/>
      <c r="G113" s="1031"/>
      <c r="H113" s="1031"/>
      <c r="I113" s="1031"/>
      <c r="J113" s="1031"/>
      <c r="K113" s="1031"/>
      <c r="L113" s="1031"/>
      <c r="M113" s="1031"/>
      <c r="N113" s="1031"/>
      <c r="O113" s="1031"/>
      <c r="P113" s="1031"/>
      <c r="Q113" s="1031"/>
      <c r="R113" s="1031"/>
      <c r="S113" s="1031"/>
      <c r="T113" s="1031"/>
      <c r="U113" s="1031"/>
      <c r="V113" s="1032"/>
      <c r="W113" s="768"/>
    </row>
    <row r="114" spans="1:105" s="65" customFormat="1" ht="58.5" customHeight="1">
      <c r="A114" s="1025"/>
      <c r="B114" s="1012" t="s">
        <v>116</v>
      </c>
      <c r="C114" s="516" t="s">
        <v>112</v>
      </c>
      <c r="D114" s="1014"/>
      <c r="E114" s="1017" t="s">
        <v>67</v>
      </c>
      <c r="F114" s="1018"/>
      <c r="G114" s="1018"/>
      <c r="H114" s="1018"/>
      <c r="I114" s="1018"/>
      <c r="J114" s="1018"/>
      <c r="K114" s="1018"/>
      <c r="L114" s="1018"/>
      <c r="M114" s="1018"/>
      <c r="N114" s="1018"/>
      <c r="O114" s="1018"/>
      <c r="P114" s="1019"/>
      <c r="Q114" s="944"/>
      <c r="R114" s="946"/>
      <c r="S114" s="510"/>
      <c r="T114" s="511"/>
      <c r="U114" s="512"/>
      <c r="V114" s="1021" t="s">
        <v>628</v>
      </c>
      <c r="W114" s="1021" t="s">
        <v>311</v>
      </c>
    </row>
    <row r="115" spans="1:105" s="65" customFormat="1" ht="58.5" customHeight="1" thickBot="1">
      <c r="A115" s="1025"/>
      <c r="B115" s="1013"/>
      <c r="C115" s="517" t="s">
        <v>63</v>
      </c>
      <c r="D115" s="1015"/>
      <c r="E115" s="1020" t="s">
        <v>68</v>
      </c>
      <c r="F115" s="1020"/>
      <c r="G115" s="1020"/>
      <c r="H115" s="1020"/>
      <c r="I115" s="1020"/>
      <c r="J115" s="1020"/>
      <c r="K115" s="1020"/>
      <c r="L115" s="1020"/>
      <c r="M115" s="1020"/>
      <c r="N115" s="1020"/>
      <c r="O115" s="1020"/>
      <c r="P115" s="1020"/>
      <c r="Q115" s="947"/>
      <c r="R115" s="948"/>
      <c r="S115" s="518"/>
      <c r="T115" s="519"/>
      <c r="U115" s="520"/>
      <c r="V115" s="1022"/>
      <c r="W115" s="1022"/>
    </row>
    <row r="116" spans="1:105" s="65" customFormat="1" ht="34.5" customHeight="1">
      <c r="A116" s="1025"/>
      <c r="B116" s="521" t="s">
        <v>115</v>
      </c>
      <c r="C116" s="59" t="s">
        <v>113</v>
      </c>
      <c r="D116" s="1015"/>
      <c r="E116" s="1017" t="s">
        <v>121</v>
      </c>
      <c r="F116" s="1018"/>
      <c r="G116" s="1018"/>
      <c r="H116" s="1018"/>
      <c r="I116" s="1018"/>
      <c r="J116" s="1018"/>
      <c r="K116" s="1018"/>
      <c r="L116" s="1018"/>
      <c r="M116" s="1018"/>
      <c r="N116" s="1018"/>
      <c r="O116" s="1018"/>
      <c r="P116" s="1019"/>
      <c r="Q116" s="947"/>
      <c r="R116" s="948"/>
      <c r="S116" s="518"/>
      <c r="T116" s="519"/>
      <c r="U116" s="520"/>
      <c r="V116" s="1022"/>
      <c r="W116" s="1022"/>
    </row>
    <row r="117" spans="1:105" s="65" customFormat="1" ht="55.95" customHeight="1" thickBot="1">
      <c r="A117" s="1026"/>
      <c r="B117" s="522"/>
      <c r="C117" s="523" t="s">
        <v>63</v>
      </c>
      <c r="D117" s="1016"/>
      <c r="E117" s="1020" t="s">
        <v>114</v>
      </c>
      <c r="F117" s="1020"/>
      <c r="G117" s="1020"/>
      <c r="H117" s="1020"/>
      <c r="I117" s="1020"/>
      <c r="J117" s="1020"/>
      <c r="K117" s="1020"/>
      <c r="L117" s="1020"/>
      <c r="M117" s="1020"/>
      <c r="N117" s="1020"/>
      <c r="O117" s="1020"/>
      <c r="P117" s="1020"/>
      <c r="Q117" s="945"/>
      <c r="R117" s="949"/>
      <c r="S117" s="524"/>
      <c r="T117" s="525"/>
      <c r="U117" s="514"/>
      <c r="V117" s="1023"/>
      <c r="W117" s="1023"/>
    </row>
    <row r="118" spans="1:105" s="65" customFormat="1" ht="44.1" customHeight="1" thickBot="1">
      <c r="A118" s="526"/>
      <c r="B118" s="450" t="s">
        <v>117</v>
      </c>
      <c r="C118" s="211" t="s">
        <v>118</v>
      </c>
      <c r="D118" s="527"/>
      <c r="E118" s="1049" t="s">
        <v>119</v>
      </c>
      <c r="F118" s="1050"/>
      <c r="G118" s="1050"/>
      <c r="H118" s="1050"/>
      <c r="I118" s="1050"/>
      <c r="J118" s="1050"/>
      <c r="K118" s="1050"/>
      <c r="L118" s="1050"/>
      <c r="M118" s="1050"/>
      <c r="N118" s="1050"/>
      <c r="O118" s="1050"/>
      <c r="P118" s="1051"/>
      <c r="Q118" s="1052"/>
      <c r="R118" s="1053"/>
      <c r="S118" s="1053"/>
      <c r="T118" s="1054"/>
      <c r="U118" s="528"/>
      <c r="V118" s="566"/>
      <c r="W118" s="566" t="s">
        <v>312</v>
      </c>
    </row>
    <row r="119" spans="1:105" ht="32.700000000000003" customHeight="1" thickBot="1">
      <c r="A119" s="1024" t="s">
        <v>60</v>
      </c>
      <c r="B119" s="515"/>
      <c r="C119" s="1030" t="s">
        <v>98</v>
      </c>
      <c r="D119" s="1031"/>
      <c r="E119" s="1031"/>
      <c r="F119" s="1031"/>
      <c r="G119" s="1031"/>
      <c r="H119" s="1031"/>
      <c r="I119" s="1031"/>
      <c r="J119" s="1031"/>
      <c r="K119" s="1031"/>
      <c r="L119" s="1031"/>
      <c r="M119" s="1031"/>
      <c r="N119" s="1031"/>
      <c r="O119" s="1031"/>
      <c r="P119" s="1031"/>
      <c r="Q119" s="1031"/>
      <c r="R119" s="1031"/>
      <c r="S119" s="1031"/>
      <c r="T119" s="1031"/>
      <c r="U119" s="1031"/>
      <c r="V119" s="1032"/>
      <c r="W119" s="768"/>
    </row>
    <row r="120" spans="1:105" ht="62.1" customHeight="1" thickBot="1">
      <c r="A120" s="1025"/>
      <c r="B120" s="529"/>
      <c r="C120" s="530" t="s">
        <v>89</v>
      </c>
      <c r="D120" s="531"/>
      <c r="E120" s="1055" t="s">
        <v>99</v>
      </c>
      <c r="F120" s="1056"/>
      <c r="G120" s="1056"/>
      <c r="H120" s="1056"/>
      <c r="I120" s="1056"/>
      <c r="J120" s="1056"/>
      <c r="K120" s="1056"/>
      <c r="L120" s="1056"/>
      <c r="M120" s="1056"/>
      <c r="N120" s="1056"/>
      <c r="O120" s="1056"/>
      <c r="P120" s="1057"/>
      <c r="Q120" s="44"/>
      <c r="R120" s="45" t="s">
        <v>0</v>
      </c>
      <c r="S120" s="45"/>
      <c r="T120" s="46" t="s">
        <v>8</v>
      </c>
      <c r="U120" s="532"/>
      <c r="V120" s="566" t="s">
        <v>312</v>
      </c>
      <c r="W120" s="566" t="s">
        <v>312</v>
      </c>
    </row>
    <row r="121" spans="1:105" s="488" customFormat="1" ht="30.6" customHeight="1" thickBot="1">
      <c r="A121" s="1024" t="s">
        <v>60</v>
      </c>
      <c r="B121" s="1058" t="s">
        <v>503</v>
      </c>
      <c r="C121" s="1059"/>
      <c r="D121" s="1059"/>
      <c r="E121" s="1059"/>
      <c r="F121" s="1059"/>
      <c r="G121" s="1059"/>
      <c r="H121" s="1059"/>
      <c r="I121" s="1059"/>
      <c r="J121" s="1059"/>
      <c r="K121" s="1059"/>
      <c r="L121" s="1059"/>
      <c r="M121" s="1059"/>
      <c r="N121" s="1059"/>
      <c r="O121" s="1059"/>
      <c r="P121" s="1059"/>
      <c r="Q121" s="1059"/>
      <c r="R121" s="1059"/>
      <c r="S121" s="1059"/>
      <c r="T121" s="1059"/>
      <c r="U121" s="1059"/>
      <c r="V121" s="1060"/>
      <c r="W121" s="769"/>
      <c r="X121" s="487"/>
      <c r="Y121" s="590"/>
      <c r="Z121" s="487"/>
      <c r="AA121" s="487"/>
      <c r="AB121" s="487"/>
      <c r="AC121" s="487"/>
      <c r="AD121" s="487"/>
      <c r="AE121" s="487"/>
      <c r="AF121" s="487"/>
      <c r="AG121" s="487"/>
      <c r="AH121" s="487"/>
      <c r="AI121" s="487"/>
      <c r="AJ121" s="487"/>
      <c r="AK121" s="487"/>
      <c r="AL121" s="487"/>
      <c r="AM121" s="487"/>
      <c r="AN121" s="487"/>
      <c r="AO121" s="487"/>
      <c r="AP121" s="487"/>
      <c r="AQ121" s="487"/>
      <c r="AR121" s="487"/>
      <c r="AS121" s="487"/>
      <c r="AT121" s="487"/>
      <c r="AU121" s="487"/>
      <c r="AV121" s="487"/>
      <c r="AW121" s="487"/>
      <c r="AX121" s="487"/>
      <c r="AY121" s="487"/>
      <c r="AZ121" s="487"/>
      <c r="BA121" s="487"/>
      <c r="BB121" s="487"/>
      <c r="BC121" s="487"/>
      <c r="BD121" s="487"/>
      <c r="BE121" s="487"/>
      <c r="BF121" s="487"/>
      <c r="BG121" s="487"/>
      <c r="BH121" s="487"/>
      <c r="BI121" s="487"/>
      <c r="BJ121" s="487"/>
      <c r="BK121" s="487"/>
      <c r="BL121" s="487"/>
      <c r="BM121" s="487"/>
      <c r="BN121" s="487"/>
      <c r="BO121" s="487"/>
      <c r="BP121" s="487"/>
      <c r="BQ121" s="487"/>
      <c r="BR121" s="487"/>
      <c r="BS121" s="487"/>
      <c r="BT121" s="487"/>
      <c r="BU121" s="487"/>
      <c r="BV121" s="487"/>
      <c r="BW121" s="487"/>
      <c r="BX121" s="487"/>
      <c r="BY121" s="487"/>
      <c r="BZ121" s="487"/>
      <c r="CA121" s="487"/>
      <c r="CB121" s="487"/>
      <c r="CC121" s="487"/>
      <c r="CD121" s="487"/>
      <c r="CE121" s="487"/>
      <c r="CF121" s="487"/>
      <c r="CG121" s="487"/>
      <c r="CH121" s="487"/>
      <c r="CI121" s="487"/>
      <c r="CJ121" s="487"/>
      <c r="CK121" s="487"/>
      <c r="CL121" s="487"/>
      <c r="CM121" s="487"/>
      <c r="CN121" s="487"/>
      <c r="CO121" s="487"/>
      <c r="CP121" s="487"/>
      <c r="CQ121" s="487"/>
      <c r="CR121" s="487"/>
      <c r="CS121" s="487"/>
      <c r="CT121" s="487"/>
      <c r="CU121" s="487"/>
      <c r="CV121" s="487"/>
      <c r="CW121" s="487"/>
      <c r="CX121" s="487"/>
      <c r="CY121" s="487"/>
      <c r="CZ121" s="487"/>
      <c r="DA121" s="487"/>
    </row>
    <row r="122" spans="1:105" s="488" customFormat="1" ht="69.599999999999994" customHeight="1" thickBot="1">
      <c r="A122" s="1026"/>
      <c r="B122" s="533"/>
      <c r="C122" s="534" t="s">
        <v>585</v>
      </c>
      <c r="D122" s="535" t="s">
        <v>9</v>
      </c>
      <c r="E122" s="1061" t="s">
        <v>509</v>
      </c>
      <c r="F122" s="1062"/>
      <c r="G122" s="1062"/>
      <c r="H122" s="1062"/>
      <c r="I122" s="1062"/>
      <c r="J122" s="1062"/>
      <c r="K122" s="1062"/>
      <c r="L122" s="1062"/>
      <c r="M122" s="1062"/>
      <c r="N122" s="1062"/>
      <c r="O122" s="1062"/>
      <c r="P122" s="1063"/>
      <c r="Q122" s="950" t="s">
        <v>101</v>
      </c>
      <c r="R122" s="41" t="s">
        <v>102</v>
      </c>
      <c r="S122" s="41" t="s">
        <v>103</v>
      </c>
      <c r="T122" s="41" t="s">
        <v>104</v>
      </c>
      <c r="U122" s="536"/>
      <c r="V122" s="751" t="s">
        <v>422</v>
      </c>
      <c r="W122" s="751" t="s">
        <v>422</v>
      </c>
      <c r="X122" s="487"/>
      <c r="Y122" s="487"/>
      <c r="Z122" s="487"/>
      <c r="AA122" s="487"/>
      <c r="AB122" s="487"/>
      <c r="AC122" s="487"/>
      <c r="AD122" s="487"/>
      <c r="AE122" s="487"/>
      <c r="AF122" s="487"/>
      <c r="AG122" s="487"/>
      <c r="AH122" s="487"/>
      <c r="AI122" s="487"/>
      <c r="AJ122" s="487"/>
      <c r="AK122" s="487"/>
      <c r="AL122" s="487"/>
      <c r="AM122" s="487"/>
      <c r="AN122" s="487"/>
      <c r="AO122" s="487"/>
      <c r="AP122" s="487"/>
      <c r="AQ122" s="487"/>
      <c r="AR122" s="487"/>
      <c r="AS122" s="487"/>
      <c r="AT122" s="487"/>
      <c r="AU122" s="487"/>
      <c r="AV122" s="487"/>
      <c r="AW122" s="487"/>
      <c r="AX122" s="487"/>
      <c r="AY122" s="487"/>
      <c r="AZ122" s="487"/>
      <c r="BA122" s="487"/>
      <c r="BB122" s="487"/>
      <c r="BC122" s="487"/>
      <c r="BD122" s="487"/>
      <c r="BE122" s="487"/>
      <c r="BF122" s="487"/>
      <c r="BG122" s="487"/>
      <c r="BH122" s="487"/>
      <c r="BI122" s="487"/>
      <c r="BJ122" s="487"/>
      <c r="BK122" s="487"/>
      <c r="BL122" s="487"/>
      <c r="BM122" s="487"/>
      <c r="BN122" s="487"/>
      <c r="BO122" s="487"/>
      <c r="BP122" s="487"/>
      <c r="BQ122" s="487"/>
      <c r="BR122" s="487"/>
      <c r="BS122" s="487"/>
      <c r="BT122" s="487"/>
      <c r="BU122" s="487"/>
      <c r="BV122" s="487"/>
      <c r="BW122" s="487"/>
      <c r="BX122" s="487"/>
      <c r="BY122" s="487"/>
      <c r="BZ122" s="487"/>
      <c r="CA122" s="487"/>
      <c r="CB122" s="487"/>
      <c r="CC122" s="487"/>
      <c r="CD122" s="487"/>
      <c r="CE122" s="487"/>
      <c r="CF122" s="487"/>
      <c r="CG122" s="487"/>
      <c r="CH122" s="487"/>
      <c r="CI122" s="487"/>
      <c r="CJ122" s="487"/>
      <c r="CK122" s="487"/>
      <c r="CL122" s="487"/>
      <c r="CM122" s="487"/>
      <c r="CN122" s="487"/>
      <c r="CO122" s="487"/>
      <c r="CP122" s="487"/>
      <c r="CQ122" s="487"/>
      <c r="CR122" s="487"/>
      <c r="CS122" s="487"/>
      <c r="CT122" s="487"/>
      <c r="CU122" s="487"/>
      <c r="CV122" s="487"/>
      <c r="CW122" s="487"/>
      <c r="CX122" s="487"/>
      <c r="CY122" s="487"/>
      <c r="CZ122" s="487"/>
      <c r="DA122" s="487"/>
    </row>
    <row r="123" spans="1:105" s="681" customFormat="1" ht="35.1" customHeight="1" thickBot="1">
      <c r="A123" s="1064" t="s">
        <v>60</v>
      </c>
      <c r="B123" s="1066" t="s">
        <v>505</v>
      </c>
      <c r="C123" s="1067"/>
      <c r="D123" s="1067"/>
      <c r="E123" s="1067"/>
      <c r="F123" s="1067"/>
      <c r="G123" s="1067"/>
      <c r="H123" s="1067"/>
      <c r="I123" s="1067"/>
      <c r="J123" s="1067"/>
      <c r="K123" s="1067"/>
      <c r="L123" s="1067"/>
      <c r="M123" s="1067"/>
      <c r="N123" s="1067"/>
      <c r="O123" s="1067"/>
      <c r="P123" s="1067"/>
      <c r="Q123" s="1068"/>
      <c r="R123" s="1068"/>
      <c r="S123" s="1068"/>
      <c r="T123" s="1068"/>
      <c r="U123" s="1067"/>
      <c r="V123" s="1069"/>
      <c r="W123" s="770"/>
      <c r="X123" s="680"/>
      <c r="Y123" s="680"/>
      <c r="Z123" s="680"/>
      <c r="AA123" s="680"/>
      <c r="AB123" s="680"/>
      <c r="AC123" s="680"/>
      <c r="AD123" s="680"/>
      <c r="AE123" s="680"/>
      <c r="AF123" s="680"/>
      <c r="AG123" s="680"/>
      <c r="AH123" s="680"/>
      <c r="AI123" s="680"/>
      <c r="AJ123" s="680"/>
      <c r="AK123" s="680"/>
      <c r="AL123" s="680"/>
      <c r="AM123" s="680"/>
      <c r="AN123" s="680"/>
      <c r="AO123" s="680"/>
      <c r="AP123" s="680"/>
      <c r="AQ123" s="680"/>
      <c r="AR123" s="680"/>
      <c r="AS123" s="680"/>
      <c r="AT123" s="680"/>
      <c r="AU123" s="680"/>
      <c r="AV123" s="680"/>
      <c r="AW123" s="680"/>
      <c r="AX123" s="680"/>
      <c r="AY123" s="680"/>
      <c r="AZ123" s="680"/>
      <c r="BA123" s="680"/>
      <c r="BB123" s="680"/>
      <c r="BC123" s="680"/>
      <c r="BD123" s="680"/>
      <c r="BE123" s="680"/>
      <c r="BF123" s="680"/>
      <c r="BG123" s="680"/>
      <c r="BH123" s="680"/>
      <c r="BI123" s="680"/>
      <c r="BJ123" s="680"/>
      <c r="BK123" s="680"/>
      <c r="BL123" s="680"/>
      <c r="BM123" s="680"/>
      <c r="BN123" s="680"/>
      <c r="BO123" s="680"/>
      <c r="BP123" s="680"/>
      <c r="BQ123" s="680"/>
      <c r="BR123" s="680"/>
      <c r="BS123" s="680"/>
      <c r="BT123" s="680"/>
      <c r="BU123" s="680"/>
      <c r="BV123" s="680"/>
      <c r="BW123" s="680"/>
      <c r="BX123" s="680"/>
      <c r="BY123" s="680"/>
      <c r="BZ123" s="680"/>
      <c r="CA123" s="680"/>
      <c r="CB123" s="680"/>
      <c r="CC123" s="680"/>
      <c r="CD123" s="680"/>
      <c r="CE123" s="680"/>
      <c r="CF123" s="680"/>
      <c r="CG123" s="680"/>
      <c r="CH123" s="680"/>
      <c r="CI123" s="680"/>
      <c r="CJ123" s="680"/>
      <c r="CK123" s="680"/>
      <c r="CL123" s="680"/>
      <c r="CM123" s="680"/>
      <c r="CN123" s="680"/>
      <c r="CO123" s="680"/>
      <c r="CP123" s="680"/>
      <c r="CQ123" s="680"/>
      <c r="CR123" s="680"/>
      <c r="CS123" s="680"/>
      <c r="CT123" s="680"/>
      <c r="CU123" s="680"/>
      <c r="CV123" s="680"/>
      <c r="CW123" s="680"/>
      <c r="CX123" s="680"/>
      <c r="CY123" s="680"/>
      <c r="CZ123" s="680"/>
      <c r="DA123" s="680"/>
    </row>
    <row r="124" spans="1:105" s="681" customFormat="1" ht="69.599999999999994" customHeight="1" thickBot="1">
      <c r="A124" s="1065"/>
      <c r="B124" s="682"/>
      <c r="C124" s="683" t="s">
        <v>502</v>
      </c>
      <c r="D124" s="684" t="s">
        <v>9</v>
      </c>
      <c r="E124" s="1070" t="s">
        <v>504</v>
      </c>
      <c r="F124" s="1071"/>
      <c r="G124" s="1071"/>
      <c r="H124" s="1071"/>
      <c r="I124" s="1071"/>
      <c r="J124" s="1071"/>
      <c r="K124" s="1071"/>
      <c r="L124" s="1071"/>
      <c r="M124" s="1071"/>
      <c r="N124" s="1071"/>
      <c r="O124" s="1071"/>
      <c r="P124" s="1072"/>
      <c r="Q124" s="951" t="s">
        <v>101</v>
      </c>
      <c r="R124" s="685" t="s">
        <v>102</v>
      </c>
      <c r="S124" s="685" t="s">
        <v>103</v>
      </c>
      <c r="T124" s="685" t="s">
        <v>104</v>
      </c>
      <c r="U124" s="686"/>
      <c r="V124" s="570" t="s">
        <v>507</v>
      </c>
      <c r="W124" s="570" t="s">
        <v>507</v>
      </c>
      <c r="X124" s="680"/>
      <c r="Y124" s="680"/>
      <c r="Z124" s="680"/>
      <c r="AA124" s="680"/>
      <c r="AB124" s="680"/>
      <c r="AC124" s="680"/>
      <c r="AD124" s="680"/>
      <c r="AE124" s="680"/>
      <c r="AF124" s="680"/>
      <c r="AG124" s="680"/>
      <c r="AH124" s="680"/>
      <c r="AI124" s="680"/>
      <c r="AJ124" s="680"/>
      <c r="AK124" s="680"/>
      <c r="AL124" s="680"/>
      <c r="AM124" s="680"/>
      <c r="AN124" s="680"/>
      <c r="AO124" s="680"/>
      <c r="AP124" s="680"/>
      <c r="AQ124" s="680"/>
      <c r="AR124" s="680"/>
      <c r="AS124" s="680"/>
      <c r="AT124" s="680"/>
      <c r="AU124" s="680"/>
      <c r="AV124" s="680"/>
      <c r="AW124" s="680"/>
      <c r="AX124" s="680"/>
      <c r="AY124" s="680"/>
      <c r="AZ124" s="680"/>
      <c r="BA124" s="680"/>
      <c r="BB124" s="680"/>
      <c r="BC124" s="680"/>
      <c r="BD124" s="680"/>
      <c r="BE124" s="680"/>
      <c r="BF124" s="680"/>
      <c r="BG124" s="680"/>
      <c r="BH124" s="680"/>
      <c r="BI124" s="680"/>
      <c r="BJ124" s="680"/>
      <c r="BK124" s="680"/>
      <c r="BL124" s="680"/>
      <c r="BM124" s="680"/>
      <c r="BN124" s="680"/>
      <c r="BO124" s="680"/>
      <c r="BP124" s="680"/>
      <c r="BQ124" s="680"/>
      <c r="BR124" s="680"/>
      <c r="BS124" s="680"/>
      <c r="BT124" s="680"/>
      <c r="BU124" s="680"/>
      <c r="BV124" s="680"/>
      <c r="BW124" s="680"/>
      <c r="BX124" s="680"/>
      <c r="BY124" s="680"/>
      <c r="BZ124" s="680"/>
      <c r="CA124" s="680"/>
      <c r="CB124" s="680"/>
      <c r="CC124" s="680"/>
      <c r="CD124" s="680"/>
      <c r="CE124" s="680"/>
      <c r="CF124" s="680"/>
      <c r="CG124" s="680"/>
      <c r="CH124" s="680"/>
      <c r="CI124" s="680"/>
      <c r="CJ124" s="680"/>
      <c r="CK124" s="680"/>
      <c r="CL124" s="680"/>
      <c r="CM124" s="680"/>
      <c r="CN124" s="680"/>
      <c r="CO124" s="680"/>
      <c r="CP124" s="680"/>
      <c r="CQ124" s="680"/>
      <c r="CR124" s="680"/>
      <c r="CS124" s="680"/>
      <c r="CT124" s="680"/>
      <c r="CU124" s="680"/>
      <c r="CV124" s="680"/>
      <c r="CW124" s="680"/>
      <c r="CX124" s="680"/>
      <c r="CY124" s="680"/>
      <c r="CZ124" s="680"/>
      <c r="DA124" s="680"/>
    </row>
    <row r="125" spans="1:105" s="488" customFormat="1" ht="31.2" customHeight="1" thickBot="1">
      <c r="A125" s="1024" t="s">
        <v>60</v>
      </c>
      <c r="B125" s="537"/>
      <c r="C125" s="1041" t="s">
        <v>61</v>
      </c>
      <c r="D125" s="1042"/>
      <c r="E125" s="1042"/>
      <c r="F125" s="1042"/>
      <c r="G125" s="1042"/>
      <c r="H125" s="1042"/>
      <c r="I125" s="1042"/>
      <c r="J125" s="1042"/>
      <c r="K125" s="1042"/>
      <c r="L125" s="1042"/>
      <c r="M125" s="1042"/>
      <c r="N125" s="1042"/>
      <c r="O125" s="1042"/>
      <c r="P125" s="1042"/>
      <c r="Q125" s="1042"/>
      <c r="R125" s="1042"/>
      <c r="S125" s="1042"/>
      <c r="T125" s="1042"/>
      <c r="U125" s="1042"/>
      <c r="V125" s="1043"/>
      <c r="W125" s="771"/>
      <c r="X125" s="487"/>
      <c r="Y125" s="487"/>
      <c r="Z125" s="487"/>
      <c r="AA125" s="487"/>
      <c r="AB125" s="487"/>
      <c r="AC125" s="487"/>
      <c r="AD125" s="487"/>
      <c r="AE125" s="487"/>
      <c r="AF125" s="487"/>
      <c r="AG125" s="487"/>
      <c r="AH125" s="487"/>
      <c r="AI125" s="487"/>
      <c r="AJ125" s="487"/>
      <c r="AK125" s="487"/>
      <c r="AL125" s="487"/>
      <c r="AM125" s="487"/>
      <c r="AN125" s="487"/>
      <c r="AO125" s="487"/>
      <c r="AP125" s="487"/>
      <c r="AQ125" s="487"/>
      <c r="AR125" s="487"/>
      <c r="AS125" s="487"/>
      <c r="AT125" s="487"/>
      <c r="AU125" s="487"/>
      <c r="AV125" s="487"/>
      <c r="AW125" s="487"/>
      <c r="AX125" s="487"/>
      <c r="AY125" s="487"/>
      <c r="AZ125" s="487"/>
      <c r="BA125" s="487"/>
      <c r="BB125" s="487"/>
      <c r="BC125" s="487"/>
      <c r="BD125" s="487"/>
      <c r="BE125" s="487"/>
      <c r="BF125" s="487"/>
      <c r="BG125" s="487"/>
      <c r="BH125" s="487"/>
      <c r="BI125" s="487"/>
      <c r="BJ125" s="487"/>
      <c r="BK125" s="487"/>
      <c r="BL125" s="487"/>
      <c r="BM125" s="487"/>
      <c r="BN125" s="487"/>
      <c r="BO125" s="487"/>
      <c r="BP125" s="487"/>
      <c r="BQ125" s="487"/>
      <c r="BR125" s="487"/>
      <c r="BS125" s="487"/>
      <c r="BT125" s="487"/>
      <c r="BU125" s="487"/>
      <c r="BV125" s="487"/>
      <c r="BW125" s="487"/>
      <c r="BX125" s="487"/>
      <c r="BY125" s="487"/>
      <c r="BZ125" s="487"/>
      <c r="CA125" s="487"/>
      <c r="CB125" s="487"/>
      <c r="CC125" s="487"/>
      <c r="CD125" s="487"/>
      <c r="CE125" s="487"/>
      <c r="CF125" s="487"/>
      <c r="CG125" s="487"/>
      <c r="CH125" s="487"/>
      <c r="CI125" s="487"/>
      <c r="CJ125" s="487"/>
      <c r="CK125" s="487"/>
      <c r="CL125" s="487"/>
      <c r="CM125" s="487"/>
      <c r="CN125" s="487"/>
      <c r="CO125" s="487"/>
      <c r="CP125" s="487"/>
      <c r="CQ125" s="487"/>
      <c r="CR125" s="487"/>
      <c r="CS125" s="487"/>
      <c r="CT125" s="487"/>
      <c r="CU125" s="487"/>
      <c r="CV125" s="487"/>
      <c r="CW125" s="487"/>
      <c r="CX125" s="487"/>
      <c r="CY125" s="487"/>
      <c r="CZ125" s="487"/>
      <c r="DA125" s="487"/>
    </row>
    <row r="126" spans="1:105" s="488" customFormat="1" ht="18" customHeight="1" thickBot="1">
      <c r="A126" s="1025"/>
      <c r="B126" s="504"/>
      <c r="C126" s="538" t="s">
        <v>29</v>
      </c>
      <c r="D126" s="1044" t="s">
        <v>9</v>
      </c>
      <c r="E126" s="539">
        <f>SUM(E127:E131)</f>
        <v>0</v>
      </c>
      <c r="F126" s="539">
        <f t="shared" ref="F126:P126" si="32">SUM(F127:F131)</f>
        <v>0</v>
      </c>
      <c r="G126" s="539">
        <f t="shared" si="32"/>
        <v>0</v>
      </c>
      <c r="H126" s="539">
        <f t="shared" si="32"/>
        <v>0</v>
      </c>
      <c r="I126" s="539">
        <f t="shared" si="32"/>
        <v>0</v>
      </c>
      <c r="J126" s="539">
        <f t="shared" si="32"/>
        <v>0</v>
      </c>
      <c r="K126" s="539">
        <f t="shared" si="32"/>
        <v>0</v>
      </c>
      <c r="L126" s="539">
        <f t="shared" si="32"/>
        <v>0</v>
      </c>
      <c r="M126" s="539">
        <f t="shared" si="32"/>
        <v>0</v>
      </c>
      <c r="N126" s="539">
        <f t="shared" si="32"/>
        <v>0</v>
      </c>
      <c r="O126" s="539">
        <f t="shared" si="32"/>
        <v>0</v>
      </c>
      <c r="P126" s="539">
        <f t="shared" si="32"/>
        <v>0</v>
      </c>
      <c r="Q126" s="540">
        <f t="shared" ref="Q126:Q132" si="33">SUM($E126:$G126)</f>
        <v>0</v>
      </c>
      <c r="R126" s="541">
        <f t="shared" ref="R126:R132" si="34">SUM($H126:$J126)</f>
        <v>0</v>
      </c>
      <c r="S126" s="541">
        <f t="shared" ref="S126:S132" si="35">SUM($K126:$M126)</f>
        <v>0</v>
      </c>
      <c r="T126" s="542">
        <f t="shared" ref="T126:T132" si="36">SUM($N126:$P126)</f>
        <v>0</v>
      </c>
      <c r="U126" s="543">
        <f t="shared" ref="U126:U131" si="37">SUM(E126:G126,H126:J126,K126:M126,N126:P126)</f>
        <v>0</v>
      </c>
      <c r="V126" s="1047" t="s">
        <v>417</v>
      </c>
      <c r="W126" s="1047" t="s">
        <v>417</v>
      </c>
      <c r="X126" s="487"/>
      <c r="Y126" s="487"/>
      <c r="Z126" s="487"/>
      <c r="AA126" s="487"/>
      <c r="AB126" s="487"/>
      <c r="AC126" s="487"/>
      <c r="AD126" s="487"/>
      <c r="AE126" s="487"/>
      <c r="AF126" s="487"/>
      <c r="AG126" s="487"/>
      <c r="AH126" s="487"/>
      <c r="AI126" s="487"/>
      <c r="AJ126" s="487"/>
      <c r="AK126" s="487"/>
      <c r="AL126" s="487"/>
      <c r="AM126" s="487"/>
      <c r="AN126" s="487"/>
      <c r="AO126" s="487"/>
      <c r="AP126" s="487"/>
      <c r="AQ126" s="487"/>
      <c r="AR126" s="487"/>
      <c r="AS126" s="487"/>
      <c r="AT126" s="487"/>
      <c r="AU126" s="487"/>
      <c r="AV126" s="487"/>
      <c r="AW126" s="487"/>
      <c r="AX126" s="487"/>
      <c r="AY126" s="487"/>
      <c r="AZ126" s="487"/>
      <c r="BA126" s="487"/>
      <c r="BB126" s="487"/>
      <c r="BC126" s="487"/>
      <c r="BD126" s="487"/>
      <c r="BE126" s="487"/>
      <c r="BF126" s="487"/>
      <c r="BG126" s="487"/>
      <c r="BH126" s="487"/>
      <c r="BI126" s="487"/>
      <c r="BJ126" s="487"/>
      <c r="BK126" s="487"/>
      <c r="BL126" s="487"/>
      <c r="BM126" s="487"/>
      <c r="BN126" s="487"/>
      <c r="BO126" s="487"/>
      <c r="BP126" s="487"/>
      <c r="BQ126" s="487"/>
      <c r="BR126" s="487"/>
      <c r="BS126" s="487"/>
      <c r="BT126" s="487"/>
      <c r="BU126" s="487"/>
      <c r="BV126" s="487"/>
      <c r="BW126" s="487"/>
      <c r="BX126" s="487"/>
      <c r="BY126" s="487"/>
      <c r="BZ126" s="487"/>
      <c r="CA126" s="487"/>
      <c r="CB126" s="487"/>
      <c r="CC126" s="487"/>
      <c r="CD126" s="487"/>
      <c r="CE126" s="487"/>
      <c r="CF126" s="487"/>
      <c r="CG126" s="487"/>
      <c r="CH126" s="487"/>
      <c r="CI126" s="487"/>
      <c r="CJ126" s="487"/>
      <c r="CK126" s="487"/>
      <c r="CL126" s="487"/>
      <c r="CM126" s="487"/>
      <c r="CN126" s="487"/>
      <c r="CO126" s="487"/>
      <c r="CP126" s="487"/>
      <c r="CQ126" s="487"/>
      <c r="CR126" s="487"/>
      <c r="CS126" s="487"/>
      <c r="CT126" s="487"/>
      <c r="CU126" s="487"/>
      <c r="CV126" s="487"/>
      <c r="CW126" s="487"/>
      <c r="CX126" s="487"/>
      <c r="CY126" s="487"/>
      <c r="CZ126" s="487"/>
      <c r="DA126" s="487"/>
    </row>
    <row r="127" spans="1:105">
      <c r="A127" s="1025"/>
      <c r="B127" s="504"/>
      <c r="C127" s="458" t="s">
        <v>22</v>
      </c>
      <c r="D127" s="1045"/>
      <c r="E127" s="952">
        <v>0</v>
      </c>
      <c r="F127" s="952">
        <v>0</v>
      </c>
      <c r="G127" s="952">
        <v>0</v>
      </c>
      <c r="H127" s="384"/>
      <c r="I127" s="384"/>
      <c r="J127" s="384"/>
      <c r="K127" s="384"/>
      <c r="L127" s="384"/>
      <c r="M127" s="384"/>
      <c r="N127" s="384"/>
      <c r="O127" s="384"/>
      <c r="P127" s="384"/>
      <c r="Q127" s="386">
        <f t="shared" si="33"/>
        <v>0</v>
      </c>
      <c r="R127" s="386">
        <f t="shared" si="34"/>
        <v>0</v>
      </c>
      <c r="S127" s="386">
        <f t="shared" si="35"/>
        <v>0</v>
      </c>
      <c r="T127" s="386">
        <f t="shared" si="36"/>
        <v>0</v>
      </c>
      <c r="U127" s="544">
        <f t="shared" si="37"/>
        <v>0</v>
      </c>
      <c r="V127" s="1048"/>
      <c r="W127" s="1048"/>
    </row>
    <row r="128" spans="1:105" ht="29.25" customHeight="1">
      <c r="A128" s="1025"/>
      <c r="B128" s="504"/>
      <c r="C128" s="462" t="s">
        <v>23</v>
      </c>
      <c r="D128" s="1045"/>
      <c r="E128" s="952">
        <v>0</v>
      </c>
      <c r="F128" s="952">
        <v>0</v>
      </c>
      <c r="G128" s="952">
        <v>0</v>
      </c>
      <c r="H128" s="384"/>
      <c r="I128" s="384"/>
      <c r="J128" s="384"/>
      <c r="K128" s="384"/>
      <c r="L128" s="384"/>
      <c r="M128" s="384"/>
      <c r="N128" s="384"/>
      <c r="O128" s="384"/>
      <c r="P128" s="384"/>
      <c r="Q128" s="386">
        <f t="shared" si="33"/>
        <v>0</v>
      </c>
      <c r="R128" s="386">
        <f t="shared" si="34"/>
        <v>0</v>
      </c>
      <c r="S128" s="386">
        <f t="shared" si="35"/>
        <v>0</v>
      </c>
      <c r="T128" s="386">
        <f t="shared" si="36"/>
        <v>0</v>
      </c>
      <c r="U128" s="544">
        <f t="shared" si="37"/>
        <v>0</v>
      </c>
      <c r="V128" s="1048"/>
      <c r="W128" s="1048"/>
    </row>
    <row r="129" spans="1:23" ht="33.75" customHeight="1">
      <c r="A129" s="1025"/>
      <c r="B129" s="504"/>
      <c r="C129" s="462" t="s">
        <v>24</v>
      </c>
      <c r="D129" s="1045"/>
      <c r="E129" s="952">
        <v>0</v>
      </c>
      <c r="F129" s="952">
        <v>0</v>
      </c>
      <c r="G129" s="952">
        <v>0</v>
      </c>
      <c r="H129" s="384"/>
      <c r="I129" s="384"/>
      <c r="J129" s="384"/>
      <c r="K129" s="384"/>
      <c r="L129" s="384"/>
      <c r="M129" s="384"/>
      <c r="N129" s="384"/>
      <c r="O129" s="384"/>
      <c r="P129" s="384"/>
      <c r="Q129" s="386">
        <f t="shared" si="33"/>
        <v>0</v>
      </c>
      <c r="R129" s="386">
        <f t="shared" si="34"/>
        <v>0</v>
      </c>
      <c r="S129" s="386">
        <f t="shared" si="35"/>
        <v>0</v>
      </c>
      <c r="T129" s="386">
        <f t="shared" si="36"/>
        <v>0</v>
      </c>
      <c r="U129" s="544">
        <f t="shared" si="37"/>
        <v>0</v>
      </c>
      <c r="V129" s="1048"/>
      <c r="W129" s="1048"/>
    </row>
    <row r="130" spans="1:23" ht="29.25" customHeight="1">
      <c r="A130" s="1025"/>
      <c r="B130" s="504"/>
      <c r="C130" s="462" t="s">
        <v>25</v>
      </c>
      <c r="D130" s="1045"/>
      <c r="E130" s="952">
        <v>0</v>
      </c>
      <c r="F130" s="952">
        <v>0</v>
      </c>
      <c r="G130" s="952">
        <v>0</v>
      </c>
      <c r="H130" s="384"/>
      <c r="I130" s="384"/>
      <c r="J130" s="384"/>
      <c r="K130" s="384"/>
      <c r="L130" s="384"/>
      <c r="M130" s="384"/>
      <c r="N130" s="384"/>
      <c r="O130" s="384"/>
      <c r="P130" s="384"/>
      <c r="Q130" s="386">
        <f t="shared" si="33"/>
        <v>0</v>
      </c>
      <c r="R130" s="386">
        <f t="shared" si="34"/>
        <v>0</v>
      </c>
      <c r="S130" s="386">
        <f t="shared" si="35"/>
        <v>0</v>
      </c>
      <c r="T130" s="386">
        <f t="shared" si="36"/>
        <v>0</v>
      </c>
      <c r="U130" s="544">
        <f t="shared" si="37"/>
        <v>0</v>
      </c>
      <c r="V130" s="1048"/>
      <c r="W130" s="1048"/>
    </row>
    <row r="131" spans="1:23" ht="29.25" customHeight="1" thickBot="1">
      <c r="A131" s="1025"/>
      <c r="B131" s="504"/>
      <c r="C131" s="545" t="s">
        <v>26</v>
      </c>
      <c r="D131" s="1046"/>
      <c r="E131" s="953">
        <v>0</v>
      </c>
      <c r="F131" s="953">
        <v>0</v>
      </c>
      <c r="G131" s="953">
        <v>0</v>
      </c>
      <c r="H131" s="546"/>
      <c r="I131" s="546"/>
      <c r="J131" s="546"/>
      <c r="K131" s="546"/>
      <c r="L131" s="546"/>
      <c r="M131" s="546"/>
      <c r="N131" s="546"/>
      <c r="O131" s="546"/>
      <c r="P131" s="546"/>
      <c r="Q131" s="377">
        <f t="shared" si="33"/>
        <v>0</v>
      </c>
      <c r="R131" s="377">
        <f t="shared" si="34"/>
        <v>0</v>
      </c>
      <c r="S131" s="377">
        <f t="shared" si="35"/>
        <v>0</v>
      </c>
      <c r="T131" s="377">
        <f t="shared" si="36"/>
        <v>0</v>
      </c>
      <c r="U131" s="547">
        <f t="shared" si="37"/>
        <v>0</v>
      </c>
      <c r="V131" s="1048"/>
      <c r="W131" s="1048"/>
    </row>
    <row r="132" spans="1:23" ht="15" thickBot="1">
      <c r="A132" s="1038"/>
      <c r="B132" s="344" t="s">
        <v>30</v>
      </c>
      <c r="C132" s="548" t="s">
        <v>69</v>
      </c>
      <c r="D132" s="549" t="s">
        <v>35</v>
      </c>
      <c r="E132" s="954">
        <v>0</v>
      </c>
      <c r="F132" s="954">
        <v>0</v>
      </c>
      <c r="G132" s="954">
        <v>0</v>
      </c>
      <c r="H132" s="550"/>
      <c r="I132" s="550"/>
      <c r="J132" s="550"/>
      <c r="K132" s="550"/>
      <c r="L132" s="550"/>
      <c r="M132" s="550"/>
      <c r="N132" s="550"/>
      <c r="O132" s="550"/>
      <c r="P132" s="550"/>
      <c r="Q132" s="381">
        <f t="shared" si="33"/>
        <v>0</v>
      </c>
      <c r="R132" s="381">
        <f t="shared" si="34"/>
        <v>0</v>
      </c>
      <c r="S132" s="381">
        <f t="shared" si="35"/>
        <v>0</v>
      </c>
      <c r="T132" s="381">
        <f t="shared" si="36"/>
        <v>0</v>
      </c>
      <c r="U132" s="551">
        <f>SUM(Q132:T132)</f>
        <v>0</v>
      </c>
      <c r="V132" s="552"/>
      <c r="W132" s="552"/>
    </row>
    <row r="133" spans="1:23" ht="15" thickBot="1">
      <c r="A133" s="1039"/>
      <c r="B133" s="343" t="s">
        <v>31</v>
      </c>
      <c r="C133" s="553" t="s">
        <v>70</v>
      </c>
      <c r="D133" s="554">
        <v>0.99</v>
      </c>
      <c r="E133" s="28">
        <v>1</v>
      </c>
      <c r="F133" s="28">
        <v>1</v>
      </c>
      <c r="G133" s="28">
        <v>1</v>
      </c>
      <c r="H133" s="28"/>
      <c r="I133" s="28"/>
      <c r="J133" s="28"/>
      <c r="K133" s="28"/>
      <c r="L133" s="28"/>
      <c r="M133" s="28"/>
      <c r="N133" s="28"/>
      <c r="O133" s="28"/>
      <c r="P133" s="28"/>
      <c r="Q133" s="35">
        <f>AVERAGE(E133:G133)</f>
        <v>1</v>
      </c>
      <c r="R133" s="35" t="e">
        <f>AVERAGE(H133:J133)</f>
        <v>#DIV/0!</v>
      </c>
      <c r="S133" s="35" t="e">
        <f>AVERAGE(K133:M133)</f>
        <v>#DIV/0!</v>
      </c>
      <c r="T133" s="35" t="e">
        <f>AVERAGE(N133:P133)</f>
        <v>#DIV/0!</v>
      </c>
      <c r="U133" s="36" t="e">
        <f>AVERAGE(Q133:T133)</f>
        <v>#DIV/0!</v>
      </c>
      <c r="V133" s="555"/>
      <c r="W133" s="555"/>
    </row>
    <row r="134" spans="1:23" ht="15" thickBot="1">
      <c r="A134" s="1039"/>
      <c r="B134" s="343" t="s">
        <v>32</v>
      </c>
      <c r="C134" s="553" t="s">
        <v>41</v>
      </c>
      <c r="D134" s="554">
        <v>0.9</v>
      </c>
      <c r="E134" s="28">
        <v>1</v>
      </c>
      <c r="F134" s="28">
        <v>1</v>
      </c>
      <c r="G134" s="28">
        <v>1</v>
      </c>
      <c r="H134" s="28"/>
      <c r="I134" s="28"/>
      <c r="J134" s="28"/>
      <c r="K134" s="28"/>
      <c r="L134" s="28"/>
      <c r="M134" s="28"/>
      <c r="N134" s="28"/>
      <c r="O134" s="28"/>
      <c r="P134" s="28"/>
      <c r="Q134" s="35">
        <f>AVERAGE(E134:G134)</f>
        <v>1</v>
      </c>
      <c r="R134" s="35" t="e">
        <f>AVERAGE(H134:J134)</f>
        <v>#DIV/0!</v>
      </c>
      <c r="S134" s="35" t="e">
        <f>AVERAGE(K134:M134)</f>
        <v>#DIV/0!</v>
      </c>
      <c r="T134" s="35" t="e">
        <f>AVERAGE(N134:P134)</f>
        <v>#DIV/0!</v>
      </c>
      <c r="U134" s="36" t="e">
        <f>AVERAGE(Q134:T134)</f>
        <v>#DIV/0!</v>
      </c>
      <c r="V134" s="555"/>
      <c r="W134" s="555"/>
    </row>
    <row r="135" spans="1:23" ht="15" thickBot="1">
      <c r="A135" s="1040"/>
      <c r="B135" s="343"/>
      <c r="C135" s="553" t="s">
        <v>84</v>
      </c>
      <c r="D135" s="554">
        <v>1</v>
      </c>
      <c r="E135" s="38">
        <v>1</v>
      </c>
      <c r="F135" s="38">
        <v>1</v>
      </c>
      <c r="G135" s="38">
        <v>1</v>
      </c>
      <c r="H135" s="38"/>
      <c r="I135" s="38"/>
      <c r="J135" s="38"/>
      <c r="K135" s="38"/>
      <c r="L135" s="38"/>
      <c r="M135" s="38"/>
      <c r="N135" s="38"/>
      <c r="O135" s="38"/>
      <c r="P135" s="38"/>
      <c r="Q135" s="39">
        <f>AVERAGE(E135:G135)</f>
        <v>1</v>
      </c>
      <c r="R135" s="39" t="e">
        <f>AVERAGE(H135:J135)</f>
        <v>#DIV/0!</v>
      </c>
      <c r="S135" s="39" t="e">
        <f>AVERAGE(K135:M135)</f>
        <v>#DIV/0!</v>
      </c>
      <c r="T135" s="39" t="e">
        <f>AVERAGE(N135:P135)</f>
        <v>#DIV/0!</v>
      </c>
      <c r="U135" s="40" t="e">
        <f>AVERAGE(Q135:T135)</f>
        <v>#DIV/0!</v>
      </c>
      <c r="V135" s="555" t="s">
        <v>628</v>
      </c>
      <c r="W135" s="555"/>
    </row>
    <row r="136" spans="1:23" ht="15.6">
      <c r="C136" s="557"/>
      <c r="D136" s="558"/>
      <c r="E136" s="559"/>
      <c r="F136" s="559"/>
      <c r="G136" s="560"/>
      <c r="H136" s="560"/>
      <c r="I136" s="560"/>
      <c r="J136" s="560"/>
      <c r="K136" s="560"/>
      <c r="L136" s="560"/>
      <c r="M136" s="560"/>
      <c r="N136" s="561"/>
      <c r="O136" s="561"/>
      <c r="P136" s="561"/>
      <c r="Q136" s="561"/>
      <c r="R136" s="561"/>
    </row>
  </sheetData>
  <sheetProtection selectLockedCells="1"/>
  <protectedRanges>
    <protectedRange sqref="U126:U131 U39:U45 U29:U37 U110:U120" name="Range1_12_1"/>
    <protectedRange sqref="U86:U87" name="Range1_12_1_1_1"/>
  </protectedRanges>
  <mergeCells count="192">
    <mergeCell ref="N107:P107"/>
    <mergeCell ref="Q107:T107"/>
    <mergeCell ref="E109:G109"/>
    <mergeCell ref="H109:J109"/>
    <mergeCell ref="K109:M109"/>
    <mergeCell ref="N109:P109"/>
    <mergeCell ref="W126:W131"/>
    <mergeCell ref="W79:W81"/>
    <mergeCell ref="W83:W85"/>
    <mergeCell ref="W86:W88"/>
    <mergeCell ref="W89:W91"/>
    <mergeCell ref="W92:W94"/>
    <mergeCell ref="W95:W97"/>
    <mergeCell ref="W98:W100"/>
    <mergeCell ref="W111:W112"/>
    <mergeCell ref="W114:W117"/>
    <mergeCell ref="Q109:R109"/>
    <mergeCell ref="S109:T109"/>
    <mergeCell ref="C102:V102"/>
    <mergeCell ref="C108:V108"/>
    <mergeCell ref="C106:V106"/>
    <mergeCell ref="E107:G107"/>
    <mergeCell ref="H107:J107"/>
    <mergeCell ref="K107:M107"/>
    <mergeCell ref="W6:W7"/>
    <mergeCell ref="W21:W22"/>
    <mergeCell ref="W29:W36"/>
    <mergeCell ref="W38:W45"/>
    <mergeCell ref="W50:W52"/>
    <mergeCell ref="W54:W60"/>
    <mergeCell ref="W63:W71"/>
    <mergeCell ref="N73:P73"/>
    <mergeCell ref="A103:A105"/>
    <mergeCell ref="E103:G103"/>
    <mergeCell ref="H103:J103"/>
    <mergeCell ref="K103:M103"/>
    <mergeCell ref="N103:P103"/>
    <mergeCell ref="E105:G105"/>
    <mergeCell ref="H105:J105"/>
    <mergeCell ref="K105:M105"/>
    <mergeCell ref="N105:P105"/>
    <mergeCell ref="C104:D105"/>
    <mergeCell ref="E104:G104"/>
    <mergeCell ref="H104:J104"/>
    <mergeCell ref="K104:M104"/>
    <mergeCell ref="N104:P104"/>
    <mergeCell ref="B46:B47"/>
    <mergeCell ref="C46:V46"/>
    <mergeCell ref="Q48:T48"/>
    <mergeCell ref="Q50:T50"/>
    <mergeCell ref="Q51:T51"/>
    <mergeCell ref="Q54:T54"/>
    <mergeCell ref="Q56:T56"/>
    <mergeCell ref="Q58:T58"/>
    <mergeCell ref="Q59:T59"/>
    <mergeCell ref="B53:V53"/>
    <mergeCell ref="U58:U60"/>
    <mergeCell ref="U56:U57"/>
    <mergeCell ref="U54:U55"/>
    <mergeCell ref="B49:V49"/>
    <mergeCell ref="V54:V60"/>
    <mergeCell ref="B72:B76"/>
    <mergeCell ref="D72:T72"/>
    <mergeCell ref="D73:D76"/>
    <mergeCell ref="E73:G73"/>
    <mergeCell ref="H73:J73"/>
    <mergeCell ref="E74:G74"/>
    <mergeCell ref="H74:J74"/>
    <mergeCell ref="K74:M74"/>
    <mergeCell ref="N74:P74"/>
    <mergeCell ref="K75:M75"/>
    <mergeCell ref="N75:P75"/>
    <mergeCell ref="K76:M76"/>
    <mergeCell ref="N76:P76"/>
    <mergeCell ref="A1:V1"/>
    <mergeCell ref="A2:G2"/>
    <mergeCell ref="A4:A5"/>
    <mergeCell ref="B4:B5"/>
    <mergeCell ref="A6:A7"/>
    <mergeCell ref="B6:B7"/>
    <mergeCell ref="V6:V7"/>
    <mergeCell ref="E25:P25"/>
    <mergeCell ref="E26:P26"/>
    <mergeCell ref="A8:A12"/>
    <mergeCell ref="B8:B12"/>
    <mergeCell ref="D8:D12"/>
    <mergeCell ref="Q12:T12"/>
    <mergeCell ref="C13:V13"/>
    <mergeCell ref="A14:A45"/>
    <mergeCell ref="B16:B18"/>
    <mergeCell ref="E16:P16"/>
    <mergeCell ref="V21:V22"/>
    <mergeCell ref="E24:P24"/>
    <mergeCell ref="V38:V45"/>
    <mergeCell ref="E27:P27"/>
    <mergeCell ref="C28:V28"/>
    <mergeCell ref="V29:V36"/>
    <mergeCell ref="C37:V37"/>
    <mergeCell ref="E47:U47"/>
    <mergeCell ref="B50:B52"/>
    <mergeCell ref="A83:A85"/>
    <mergeCell ref="D83:D85"/>
    <mergeCell ref="V83:V85"/>
    <mergeCell ref="U65:U67"/>
    <mergeCell ref="U68:U71"/>
    <mergeCell ref="Q62:T62"/>
    <mergeCell ref="Q63:T63"/>
    <mergeCell ref="C61:V61"/>
    <mergeCell ref="A50:A52"/>
    <mergeCell ref="V50:V52"/>
    <mergeCell ref="A54:A60"/>
    <mergeCell ref="B54:B60"/>
    <mergeCell ref="V63:V71"/>
    <mergeCell ref="A62:A71"/>
    <mergeCell ref="B62:B71"/>
    <mergeCell ref="U62:U64"/>
    <mergeCell ref="A72:A76"/>
    <mergeCell ref="K73:M73"/>
    <mergeCell ref="E76:G76"/>
    <mergeCell ref="H76:J76"/>
    <mergeCell ref="E75:G75"/>
    <mergeCell ref="H75:J75"/>
    <mergeCell ref="A86:A88"/>
    <mergeCell ref="D86:D88"/>
    <mergeCell ref="Q86:T87"/>
    <mergeCell ref="U86:U88"/>
    <mergeCell ref="V86:V88"/>
    <mergeCell ref="C77:V77"/>
    <mergeCell ref="A78:A81"/>
    <mergeCell ref="E78:U78"/>
    <mergeCell ref="C79:C81"/>
    <mergeCell ref="D79:U81"/>
    <mergeCell ref="V79:V81"/>
    <mergeCell ref="C82:V82"/>
    <mergeCell ref="A89:A91"/>
    <mergeCell ref="D89:D91"/>
    <mergeCell ref="Q89:T90"/>
    <mergeCell ref="U89:U91"/>
    <mergeCell ref="V89:V91"/>
    <mergeCell ref="A92:A100"/>
    <mergeCell ref="D92:D94"/>
    <mergeCell ref="Q92:T93"/>
    <mergeCell ref="U92:U94"/>
    <mergeCell ref="V92:V94"/>
    <mergeCell ref="D95:D97"/>
    <mergeCell ref="U95:U97"/>
    <mergeCell ref="V95:V97"/>
    <mergeCell ref="D98:D100"/>
    <mergeCell ref="U98:U100"/>
    <mergeCell ref="V98:V100"/>
    <mergeCell ref="A132:A135"/>
    <mergeCell ref="A125:A131"/>
    <mergeCell ref="C125:V125"/>
    <mergeCell ref="D126:D131"/>
    <mergeCell ref="V126:V131"/>
    <mergeCell ref="E118:P118"/>
    <mergeCell ref="Q118:T118"/>
    <mergeCell ref="A119:A120"/>
    <mergeCell ref="C119:V119"/>
    <mergeCell ref="E120:P120"/>
    <mergeCell ref="A121:A122"/>
    <mergeCell ref="B121:V121"/>
    <mergeCell ref="E122:P122"/>
    <mergeCell ref="A123:A124"/>
    <mergeCell ref="B123:V123"/>
    <mergeCell ref="E124:P124"/>
    <mergeCell ref="B114:B115"/>
    <mergeCell ref="D114:D117"/>
    <mergeCell ref="E114:P114"/>
    <mergeCell ref="E115:P115"/>
    <mergeCell ref="E116:P116"/>
    <mergeCell ref="V114:V117"/>
    <mergeCell ref="E117:P117"/>
    <mergeCell ref="A110:A112"/>
    <mergeCell ref="B110:B112"/>
    <mergeCell ref="C110:V110"/>
    <mergeCell ref="D111:D112"/>
    <mergeCell ref="E111:P111"/>
    <mergeCell ref="V111:V112"/>
    <mergeCell ref="E112:P112"/>
    <mergeCell ref="A113:A117"/>
    <mergeCell ref="C113:V113"/>
    <mergeCell ref="Q65:T65"/>
    <mergeCell ref="Q66:T66"/>
    <mergeCell ref="Q68:T68"/>
    <mergeCell ref="Q69:T69"/>
    <mergeCell ref="Q70:T70"/>
    <mergeCell ref="E101:G101"/>
    <mergeCell ref="H101:J101"/>
    <mergeCell ref="K101:M101"/>
    <mergeCell ref="N101:P101"/>
    <mergeCell ref="Q98:T99"/>
  </mergeCells>
  <phoneticPr fontId="97" type="noConversion"/>
  <hyperlinks>
    <hyperlink ref="V29" location="'Complaints &amp; Compliments'!A1" display="'Complaints &amp; Compliments'!A1"/>
    <hyperlink ref="V38" location="'Complaints &amp; Compliments'!A1" display="Please use the complaints &amp; compliments tab to add summary reports on compliments and embed examples of 'thank you' letters etc"/>
    <hyperlink ref="V17" location="'S6A14 - Incidents'!A1" display="A summary report of all Safeguarding Alerts, including outcomes - please use the incident tab for narrative examples"/>
    <hyperlink ref="V18" location="'S6A14 - Incidents'!A1" display="Please use the Incident tab to provide summary of referrals"/>
    <hyperlink ref="V19" location="'S6A14 - Incidents'!A1" display="Provide full details of Never Event in the Incident tab"/>
    <hyperlink ref="V16" location="'S6A14 - Incidents'!A1" display="Lessons learnt / Mitigations/Actions  - please use the Incident tab"/>
    <hyperlink ref="V14" location="'S6A14 - Incidents'!A1" display="Number of / Themes / Open / Closed / etc - please use the Incidents tab"/>
    <hyperlink ref="V15" location="'S6A14 - Incidents'!A1" display="Number of / Themes /Oen /Closed - please use the embedded report template and the Incidents tab"/>
    <hyperlink ref="V122" location="SDIPs!A1" display="Details of SDIPs to be inserted, including narrative to update on progress against plan. See the SDIPs tab for guidance"/>
    <hyperlink ref="V126:V131" location="' Guidance '!A1" display="Provider to insert summary report of events. See the Guidance tab for guidance."/>
    <hyperlink ref="V79:V81" location="'Safer Staffing'!A1" display="Please use the Safer Staffing tab to update on a quartely basis"/>
    <hyperlink ref="V124" location="'DQIPs Monitoring Sheet'!A1" display="Details of DQIPs to be inserted, including narrative to update on progress against plan each quarter. See the DQIPs tab for details"/>
    <hyperlink ref="W29" location="'Complaints &amp; Compliments'!A1" display="'Complaints &amp; Compliments'!A1"/>
    <hyperlink ref="W38" location="'Complaints &amp; Compliments'!A1" display="Please use the complaints &amp; compliments tab to add summary reports on compliments and embed examples of 'thank you' letters etc"/>
    <hyperlink ref="W17" location="'S6A14 - Incidents'!A1" display="A summary report of all Safeguarding Alerts, including outcomes - please use the incident tab for narrative examples"/>
    <hyperlink ref="W18" location="'S6A14 - Incidents'!A1" display="Please use the Incident tab to provide summary of referrals"/>
    <hyperlink ref="W19" location="'S6A14 - Incidents'!A1" display="Provide full details of Never Event in the Incident tab"/>
    <hyperlink ref="W16" location="'S6A14 - Incidents'!A1" display="Lessons learnt / Mitigations/Actions  - please use the Incident tab"/>
    <hyperlink ref="W14" location="'S6A14 - Incidents'!A1" display="Number of / Themes / Open / Closed / etc - please use the Incidents tab"/>
    <hyperlink ref="W15" location="'S6A14 - Incidents'!A1" display="Number of / Themes /Oen /Closed - please use the embedded report template and the Incidents tab"/>
    <hyperlink ref="W122" location="SDIPs!A1" display="Details of SDIPs to be inserted, including narrative to update on progress against plan. See the SDIPs tab for guidance"/>
    <hyperlink ref="W126:W131" location="' Guidance '!A1" display="Provider to insert summary report of events. See the Guidance tab for guidance."/>
    <hyperlink ref="W79:W81" location="'Safer Staffing'!A1" display="Please use the Safer Staffing tab to update on a quartely basis"/>
    <hyperlink ref="W124" location="'DQIPs Monitoring Sheet'!A1" display="Details of DQIPs to be inserted, including narrative to update on progress against plan each quarter. See the DQIPs tab for details"/>
  </hyperlinks>
  <printOptions horizontalCentered="1"/>
  <pageMargins left="3.937007874015748E-2" right="3.937007874015748E-2" top="3.937007874015748E-2" bottom="3.937007874015748E-2" header="3.937007874015748E-2" footer="3.937007874015748E-2"/>
  <pageSetup paperSize="9" scale="70" fitToHeight="0" orientation="landscape" r:id="rId1"/>
  <headerFooter alignWithMargins="0">
    <oddFooter>&amp;C&amp;"Arial,Regular"&amp;9&amp;A&amp;R&amp;"Arial,Regular"&amp;9Page &amp;P</oddFooter>
  </headerFooter>
  <drawing r:id="rId2"/>
  <legacyDrawing r:id="rId3"/>
  <oleObjects>
    <mc:AlternateContent xmlns:mc="http://schemas.openxmlformats.org/markup-compatibility/2006">
      <mc:Choice Requires="x14">
        <oleObject dvAspect="DVASPECT_ICON" link="[5]!''''" oleUpdate="OLEUPDATE_ONCALL" shapeId="1025">
          <objectPr defaultSize="0" autoPict="0" dde="1" r:id="rId4">
            <anchor moveWithCells="1">
              <from>
                <xdr:col>16</xdr:col>
                <xdr:colOff>76200</xdr:colOff>
                <xdr:row>26</xdr:row>
                <xdr:rowOff>60960</xdr:rowOff>
              </from>
              <to>
                <xdr:col>16</xdr:col>
                <xdr:colOff>792480</xdr:colOff>
                <xdr:row>26</xdr:row>
                <xdr:rowOff>525780</xdr:rowOff>
              </to>
            </anchor>
          </objectPr>
        </oleObject>
      </mc:Choice>
      <mc:Fallback>
        <oleObject dvAspect="DVASPECT_ICON" link="[5]!''''" oleUpdate="OLEUPDATE_ONCALL" shapeId="1025"/>
      </mc:Fallback>
    </mc:AlternateContent>
    <mc:AlternateContent xmlns:mc="http://schemas.openxmlformats.org/markup-compatibility/2006">
      <mc:Choice Requires="x14">
        <oleObject dvAspect="DVASPECT_ICON" link="[6]!''''" oleUpdate="OLEUPDATE_ONCALL" shapeId="1026">
          <objectPr defaultSize="0" autoPict="0" dde="1" r:id="rId5">
            <anchor moveWithCells="1">
              <from>
                <xdr:col>16</xdr:col>
                <xdr:colOff>152400</xdr:colOff>
                <xdr:row>24</xdr:row>
                <xdr:rowOff>83820</xdr:rowOff>
              </from>
              <to>
                <xdr:col>16</xdr:col>
                <xdr:colOff>731520</xdr:colOff>
                <xdr:row>24</xdr:row>
                <xdr:rowOff>525780</xdr:rowOff>
              </to>
            </anchor>
          </objectPr>
        </oleObject>
      </mc:Choice>
      <mc:Fallback>
        <oleObject dvAspect="DVASPECT_ICON" link="[6]!''''" oleUpdate="OLEUPDATE_ONCALL" shapeId="1026"/>
      </mc:Fallback>
    </mc:AlternateContent>
    <mc:AlternateContent xmlns:mc="http://schemas.openxmlformats.org/markup-compatibility/2006">
      <mc:Choice Requires="x14">
        <oleObject progId="Acrobat Document" dvAspect="DVASPECT_ICON" shapeId="1029" r:id="rId6">
          <objectPr defaultSize="0" r:id="rId7">
            <anchor moveWithCells="1">
              <from>
                <xdr:col>16</xdr:col>
                <xdr:colOff>213360</xdr:colOff>
                <xdr:row>113</xdr:row>
                <xdr:rowOff>30480</xdr:rowOff>
              </from>
              <to>
                <xdr:col>17</xdr:col>
                <xdr:colOff>297180</xdr:colOff>
                <xdr:row>113</xdr:row>
                <xdr:rowOff>716280</xdr:rowOff>
              </to>
            </anchor>
          </objectPr>
        </oleObject>
      </mc:Choice>
      <mc:Fallback>
        <oleObject progId="Acrobat Document" dvAspect="DVASPECT_ICON" shapeId="1029" r:id="rId6"/>
      </mc:Fallback>
    </mc:AlternateContent>
    <mc:AlternateContent xmlns:mc="http://schemas.openxmlformats.org/markup-compatibility/2006">
      <mc:Choice Requires="x14">
        <oleObject progId="Acrobat Document" dvAspect="DVASPECT_ICON" shapeId="1030" r:id="rId8">
          <objectPr defaultSize="0" r:id="rId9">
            <anchor moveWithCells="1">
              <from>
                <xdr:col>16</xdr:col>
                <xdr:colOff>76200</xdr:colOff>
                <xdr:row>114</xdr:row>
                <xdr:rowOff>449580</xdr:rowOff>
              </from>
              <to>
                <xdr:col>17</xdr:col>
                <xdr:colOff>160020</xdr:colOff>
                <xdr:row>115</xdr:row>
                <xdr:rowOff>388620</xdr:rowOff>
              </to>
            </anchor>
          </objectPr>
        </oleObject>
      </mc:Choice>
      <mc:Fallback>
        <oleObject progId="Acrobat Document" dvAspect="DVASPECT_ICON" shapeId="1030" r:id="rId8"/>
      </mc:Fallback>
    </mc:AlternateContent>
    <mc:AlternateContent xmlns:mc="http://schemas.openxmlformats.org/markup-compatibility/2006">
      <mc:Choice Requires="x14">
        <oleObject progId="Acrobat Document" dvAspect="DVASPECT_ICON" shapeId="1031" r:id="rId10">
          <objectPr defaultSize="0" autoPict="0" r:id="rId11">
            <anchor moveWithCells="1">
              <from>
                <xdr:col>17</xdr:col>
                <xdr:colOff>533400</xdr:colOff>
                <xdr:row>117</xdr:row>
                <xdr:rowOff>0</xdr:rowOff>
              </from>
              <to>
                <xdr:col>18</xdr:col>
                <xdr:colOff>365760</xdr:colOff>
                <xdr:row>117</xdr:row>
                <xdr:rowOff>495300</xdr:rowOff>
              </to>
            </anchor>
          </objectPr>
        </oleObject>
      </mc:Choice>
      <mc:Fallback>
        <oleObject progId="Acrobat Document" dvAspect="DVASPECT_ICON" shapeId="1031" r:id="rId10"/>
      </mc:Fallback>
    </mc:AlternateContent>
    <mc:AlternateContent xmlns:mc="http://schemas.openxmlformats.org/markup-compatibility/2006">
      <mc:Choice Requires="x14">
        <oleObject progId="Document" dvAspect="DVASPECT_ICON" shapeId="1032" r:id="rId12">
          <objectPr defaultSize="0" autoPict="0" r:id="rId13">
            <anchor moveWithCells="1">
              <from>
                <xdr:col>16</xdr:col>
                <xdr:colOff>0</xdr:colOff>
                <xdr:row>23</xdr:row>
                <xdr:rowOff>106680</xdr:rowOff>
              </from>
              <to>
                <xdr:col>16</xdr:col>
                <xdr:colOff>411480</xdr:colOff>
                <xdr:row>23</xdr:row>
                <xdr:rowOff>457200</xdr:rowOff>
              </to>
            </anchor>
          </objectPr>
        </oleObject>
      </mc:Choice>
      <mc:Fallback>
        <oleObject progId="Document" dvAspect="DVASPECT_ICON" shapeId="1032" r:id="rId12"/>
      </mc:Fallback>
    </mc:AlternateContent>
    <mc:AlternateContent xmlns:mc="http://schemas.openxmlformats.org/markup-compatibility/2006">
      <mc:Choice Requires="x14">
        <oleObject progId="Document" dvAspect="DVASPECT_ICON" shapeId="1033" r:id="rId14">
          <objectPr defaultSize="0" autoPict="0" r:id="rId15">
            <anchor moveWithCells="1">
              <from>
                <xdr:col>16</xdr:col>
                <xdr:colOff>403860</xdr:colOff>
                <xdr:row>23</xdr:row>
                <xdr:rowOff>144780</xdr:rowOff>
              </from>
              <to>
                <xdr:col>17</xdr:col>
                <xdr:colOff>76200</xdr:colOff>
                <xdr:row>23</xdr:row>
                <xdr:rowOff>480060</xdr:rowOff>
              </to>
            </anchor>
          </objectPr>
        </oleObject>
      </mc:Choice>
      <mc:Fallback>
        <oleObject progId="Document" dvAspect="DVASPECT_ICON" shapeId="1033" r:id="rId14"/>
      </mc:Fallback>
    </mc:AlternateContent>
    <mc:AlternateContent xmlns:mc="http://schemas.openxmlformats.org/markup-compatibility/2006">
      <mc:Choice Requires="x14">
        <oleObject progId="Document" dvAspect="DVASPECT_ICON" shapeId="1034" r:id="rId16">
          <objectPr defaultSize="0" r:id="rId17">
            <anchor moveWithCells="1">
              <from>
                <xdr:col>21</xdr:col>
                <xdr:colOff>0</xdr:colOff>
                <xdr:row>49</xdr:row>
                <xdr:rowOff>0</xdr:rowOff>
              </from>
              <to>
                <xdr:col>21</xdr:col>
                <xdr:colOff>914400</xdr:colOff>
                <xdr:row>49</xdr:row>
                <xdr:rowOff>685800</xdr:rowOff>
              </to>
            </anchor>
          </objectPr>
        </oleObject>
      </mc:Choice>
      <mc:Fallback>
        <oleObject progId="Document" dvAspect="DVASPECT_ICON" shapeId="1034" r:id="rId16"/>
      </mc:Fallback>
    </mc:AlternateContent>
    <mc:AlternateContent xmlns:mc="http://schemas.openxmlformats.org/markup-compatibility/2006">
      <mc:Choice Requires="x14">
        <oleObject progId="Document" dvAspect="DVASPECT_ICON" shapeId="1035" r:id="rId18">
          <objectPr defaultSize="0" r:id="rId19">
            <anchor moveWithCells="1">
              <from>
                <xdr:col>21</xdr:col>
                <xdr:colOff>0</xdr:colOff>
                <xdr:row>53</xdr:row>
                <xdr:rowOff>0</xdr:rowOff>
              </from>
              <to>
                <xdr:col>21</xdr:col>
                <xdr:colOff>914400</xdr:colOff>
                <xdr:row>54</xdr:row>
                <xdr:rowOff>121920</xdr:rowOff>
              </to>
            </anchor>
          </objectPr>
        </oleObject>
      </mc:Choice>
      <mc:Fallback>
        <oleObject progId="Document" dvAspect="DVASPECT_ICON" shapeId="1035" r:id="rId18"/>
      </mc:Fallback>
    </mc:AlternateContent>
    <mc:AlternateContent xmlns:mc="http://schemas.openxmlformats.org/markup-compatibility/2006">
      <mc:Choice Requires="x14">
        <oleObject progId="Packager Shell Object" dvAspect="DVASPECT_ICON" shapeId="1036" r:id="rId20">
          <objectPr defaultSize="0" autoPict="0" r:id="rId21">
            <anchor moveWithCells="1">
              <from>
                <xdr:col>21</xdr:col>
                <xdr:colOff>609600</xdr:colOff>
                <xdr:row>23</xdr:row>
                <xdr:rowOff>0</xdr:rowOff>
              </from>
              <to>
                <xdr:col>21</xdr:col>
                <xdr:colOff>1531620</xdr:colOff>
                <xdr:row>23</xdr:row>
                <xdr:rowOff>556260</xdr:rowOff>
              </to>
            </anchor>
          </objectPr>
        </oleObject>
      </mc:Choice>
      <mc:Fallback>
        <oleObject progId="Packager Shell Object" dvAspect="DVASPECT_ICON" shapeId="1036" r:id="rId20"/>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BT24"/>
  <sheetViews>
    <sheetView showGridLines="0" zoomScale="40" zoomScaleNormal="40" zoomScaleSheetLayoutView="100" workbookViewId="0">
      <pane xSplit="4" ySplit="5" topLeftCell="E6" activePane="bottomRight" state="frozen"/>
      <selection activeCell="M9" sqref="M9"/>
      <selection pane="topRight" activeCell="M9" sqref="M9"/>
      <selection pane="bottomLeft" activeCell="M9" sqref="M9"/>
      <selection pane="bottomRight" activeCell="B2" sqref="B2"/>
    </sheetView>
  </sheetViews>
  <sheetFormatPr defaultRowHeight="14.4"/>
  <cols>
    <col min="1" max="1" width="20.33203125" style="556" bestFit="1" customWidth="1"/>
    <col min="2" max="2" width="13.6640625" style="19" customWidth="1"/>
    <col min="3" max="3" width="61.6640625" style="563" customWidth="1"/>
    <col min="4" max="4" width="14.44140625" style="564" customWidth="1"/>
    <col min="5" max="5" width="20.44140625" style="564" customWidth="1"/>
    <col min="6" max="7" width="20.44140625" customWidth="1"/>
    <col min="8" max="8" width="20.44140625" style="564" customWidth="1"/>
    <col min="9" max="16" width="20.44140625" customWidth="1"/>
    <col min="17" max="22" width="14.33203125" customWidth="1"/>
    <col min="216" max="216" width="10.33203125" customWidth="1"/>
    <col min="217" max="217" width="4.5546875" customWidth="1"/>
    <col min="218" max="218" width="33.44140625" customWidth="1"/>
    <col min="219" max="219" width="9" customWidth="1"/>
    <col min="220" max="236" width="6.6640625" customWidth="1"/>
    <col min="237" max="237" width="35.44140625" customWidth="1"/>
    <col min="472" max="472" width="10.33203125" customWidth="1"/>
    <col min="473" max="473" width="4.5546875" customWidth="1"/>
    <col min="474" max="474" width="33.44140625" customWidth="1"/>
    <col min="475" max="475" width="9" customWidth="1"/>
    <col min="476" max="492" width="6.6640625" customWidth="1"/>
    <col min="493" max="493" width="35.44140625" customWidth="1"/>
    <col min="728" max="728" width="10.33203125" customWidth="1"/>
    <col min="729" max="729" width="4.5546875" customWidth="1"/>
    <col min="730" max="730" width="33.44140625" customWidth="1"/>
    <col min="731" max="731" width="9" customWidth="1"/>
    <col min="732" max="748" width="6.6640625" customWidth="1"/>
    <col min="749" max="749" width="35.44140625" customWidth="1"/>
    <col min="984" max="984" width="10.33203125" customWidth="1"/>
    <col min="985" max="985" width="4.5546875" customWidth="1"/>
    <col min="986" max="986" width="33.44140625" customWidth="1"/>
    <col min="987" max="987" width="9" customWidth="1"/>
    <col min="988" max="1004" width="6.6640625" customWidth="1"/>
    <col min="1005" max="1005" width="35.44140625" customWidth="1"/>
    <col min="1240" max="1240" width="10.33203125" customWidth="1"/>
    <col min="1241" max="1241" width="4.5546875" customWidth="1"/>
    <col min="1242" max="1242" width="33.44140625" customWidth="1"/>
    <col min="1243" max="1243" width="9" customWidth="1"/>
    <col min="1244" max="1260" width="6.6640625" customWidth="1"/>
    <col min="1261" max="1261" width="35.44140625" customWidth="1"/>
    <col min="1496" max="1496" width="10.33203125" customWidth="1"/>
    <col min="1497" max="1497" width="4.5546875" customWidth="1"/>
    <col min="1498" max="1498" width="33.44140625" customWidth="1"/>
    <col min="1499" max="1499" width="9" customWidth="1"/>
    <col min="1500" max="1516" width="6.6640625" customWidth="1"/>
    <col min="1517" max="1517" width="35.44140625" customWidth="1"/>
    <col min="1752" max="1752" width="10.33203125" customWidth="1"/>
    <col min="1753" max="1753" width="4.5546875" customWidth="1"/>
    <col min="1754" max="1754" width="33.44140625" customWidth="1"/>
    <col min="1755" max="1755" width="9" customWidth="1"/>
    <col min="1756" max="1772" width="6.6640625" customWidth="1"/>
    <col min="1773" max="1773" width="35.44140625" customWidth="1"/>
    <col min="2008" max="2008" width="10.33203125" customWidth="1"/>
    <col min="2009" max="2009" width="4.5546875" customWidth="1"/>
    <col min="2010" max="2010" width="33.44140625" customWidth="1"/>
    <col min="2011" max="2011" width="9" customWidth="1"/>
    <col min="2012" max="2028" width="6.6640625" customWidth="1"/>
    <col min="2029" max="2029" width="35.44140625" customWidth="1"/>
    <col min="2264" max="2264" width="10.33203125" customWidth="1"/>
    <col min="2265" max="2265" width="4.5546875" customWidth="1"/>
    <col min="2266" max="2266" width="33.44140625" customWidth="1"/>
    <col min="2267" max="2267" width="9" customWidth="1"/>
    <col min="2268" max="2284" width="6.6640625" customWidth="1"/>
    <col min="2285" max="2285" width="35.44140625" customWidth="1"/>
    <col min="2520" max="2520" width="10.33203125" customWidth="1"/>
    <col min="2521" max="2521" width="4.5546875" customWidth="1"/>
    <col min="2522" max="2522" width="33.44140625" customWidth="1"/>
    <col min="2523" max="2523" width="9" customWidth="1"/>
    <col min="2524" max="2540" width="6.6640625" customWidth="1"/>
    <col min="2541" max="2541" width="35.44140625" customWidth="1"/>
    <col min="2776" max="2776" width="10.33203125" customWidth="1"/>
    <col min="2777" max="2777" width="4.5546875" customWidth="1"/>
    <col min="2778" max="2778" width="33.44140625" customWidth="1"/>
    <col min="2779" max="2779" width="9" customWidth="1"/>
    <col min="2780" max="2796" width="6.6640625" customWidth="1"/>
    <col min="2797" max="2797" width="35.44140625" customWidth="1"/>
    <col min="3032" max="3032" width="10.33203125" customWidth="1"/>
    <col min="3033" max="3033" width="4.5546875" customWidth="1"/>
    <col min="3034" max="3034" width="33.44140625" customWidth="1"/>
    <col min="3035" max="3035" width="9" customWidth="1"/>
    <col min="3036" max="3052" width="6.6640625" customWidth="1"/>
    <col min="3053" max="3053" width="35.44140625" customWidth="1"/>
    <col min="3288" max="3288" width="10.33203125" customWidth="1"/>
    <col min="3289" max="3289" width="4.5546875" customWidth="1"/>
    <col min="3290" max="3290" width="33.44140625" customWidth="1"/>
    <col min="3291" max="3291" width="9" customWidth="1"/>
    <col min="3292" max="3308" width="6.6640625" customWidth="1"/>
    <col min="3309" max="3309" width="35.44140625" customWidth="1"/>
    <col min="3544" max="3544" width="10.33203125" customWidth="1"/>
    <col min="3545" max="3545" width="4.5546875" customWidth="1"/>
    <col min="3546" max="3546" width="33.44140625" customWidth="1"/>
    <col min="3547" max="3547" width="9" customWidth="1"/>
    <col min="3548" max="3564" width="6.6640625" customWidth="1"/>
    <col min="3565" max="3565" width="35.44140625" customWidth="1"/>
    <col min="3800" max="3800" width="10.33203125" customWidth="1"/>
    <col min="3801" max="3801" width="4.5546875" customWidth="1"/>
    <col min="3802" max="3802" width="33.44140625" customWidth="1"/>
    <col min="3803" max="3803" width="9" customWidth="1"/>
    <col min="3804" max="3820" width="6.6640625" customWidth="1"/>
    <col min="3821" max="3821" width="35.44140625" customWidth="1"/>
    <col min="4056" max="4056" width="10.33203125" customWidth="1"/>
    <col min="4057" max="4057" width="4.5546875" customWidth="1"/>
    <col min="4058" max="4058" width="33.44140625" customWidth="1"/>
    <col min="4059" max="4059" width="9" customWidth="1"/>
    <col min="4060" max="4076" width="6.6640625" customWidth="1"/>
    <col min="4077" max="4077" width="35.44140625" customWidth="1"/>
    <col min="4312" max="4312" width="10.33203125" customWidth="1"/>
    <col min="4313" max="4313" width="4.5546875" customWidth="1"/>
    <col min="4314" max="4314" width="33.44140625" customWidth="1"/>
    <col min="4315" max="4315" width="9" customWidth="1"/>
    <col min="4316" max="4332" width="6.6640625" customWidth="1"/>
    <col min="4333" max="4333" width="35.44140625" customWidth="1"/>
    <col min="4568" max="4568" width="10.33203125" customWidth="1"/>
    <col min="4569" max="4569" width="4.5546875" customWidth="1"/>
    <col min="4570" max="4570" width="33.44140625" customWidth="1"/>
    <col min="4571" max="4571" width="9" customWidth="1"/>
    <col min="4572" max="4588" width="6.6640625" customWidth="1"/>
    <col min="4589" max="4589" width="35.44140625" customWidth="1"/>
    <col min="4824" max="4824" width="10.33203125" customWidth="1"/>
    <col min="4825" max="4825" width="4.5546875" customWidth="1"/>
    <col min="4826" max="4826" width="33.44140625" customWidth="1"/>
    <col min="4827" max="4827" width="9" customWidth="1"/>
    <col min="4828" max="4844" width="6.6640625" customWidth="1"/>
    <col min="4845" max="4845" width="35.44140625" customWidth="1"/>
    <col min="5080" max="5080" width="10.33203125" customWidth="1"/>
    <col min="5081" max="5081" width="4.5546875" customWidth="1"/>
    <col min="5082" max="5082" width="33.44140625" customWidth="1"/>
    <col min="5083" max="5083" width="9" customWidth="1"/>
    <col min="5084" max="5100" width="6.6640625" customWidth="1"/>
    <col min="5101" max="5101" width="35.44140625" customWidth="1"/>
    <col min="5336" max="5336" width="10.33203125" customWidth="1"/>
    <col min="5337" max="5337" width="4.5546875" customWidth="1"/>
    <col min="5338" max="5338" width="33.44140625" customWidth="1"/>
    <col min="5339" max="5339" width="9" customWidth="1"/>
    <col min="5340" max="5356" width="6.6640625" customWidth="1"/>
    <col min="5357" max="5357" width="35.44140625" customWidth="1"/>
    <col min="5592" max="5592" width="10.33203125" customWidth="1"/>
    <col min="5593" max="5593" width="4.5546875" customWidth="1"/>
    <col min="5594" max="5594" width="33.44140625" customWidth="1"/>
    <col min="5595" max="5595" width="9" customWidth="1"/>
    <col min="5596" max="5612" width="6.6640625" customWidth="1"/>
    <col min="5613" max="5613" width="35.44140625" customWidth="1"/>
    <col min="5848" max="5848" width="10.33203125" customWidth="1"/>
    <col min="5849" max="5849" width="4.5546875" customWidth="1"/>
    <col min="5850" max="5850" width="33.44140625" customWidth="1"/>
    <col min="5851" max="5851" width="9" customWidth="1"/>
    <col min="5852" max="5868" width="6.6640625" customWidth="1"/>
    <col min="5869" max="5869" width="35.44140625" customWidth="1"/>
    <col min="6104" max="6104" width="10.33203125" customWidth="1"/>
    <col min="6105" max="6105" width="4.5546875" customWidth="1"/>
    <col min="6106" max="6106" width="33.44140625" customWidth="1"/>
    <col min="6107" max="6107" width="9" customWidth="1"/>
    <col min="6108" max="6124" width="6.6640625" customWidth="1"/>
    <col min="6125" max="6125" width="35.44140625" customWidth="1"/>
    <col min="6360" max="6360" width="10.33203125" customWidth="1"/>
    <col min="6361" max="6361" width="4.5546875" customWidth="1"/>
    <col min="6362" max="6362" width="33.44140625" customWidth="1"/>
    <col min="6363" max="6363" width="9" customWidth="1"/>
    <col min="6364" max="6380" width="6.6640625" customWidth="1"/>
    <col min="6381" max="6381" width="35.44140625" customWidth="1"/>
    <col min="6616" max="6616" width="10.33203125" customWidth="1"/>
    <col min="6617" max="6617" width="4.5546875" customWidth="1"/>
    <col min="6618" max="6618" width="33.44140625" customWidth="1"/>
    <col min="6619" max="6619" width="9" customWidth="1"/>
    <col min="6620" max="6636" width="6.6640625" customWidth="1"/>
    <col min="6637" max="6637" width="35.44140625" customWidth="1"/>
    <col min="6872" max="6872" width="10.33203125" customWidth="1"/>
    <col min="6873" max="6873" width="4.5546875" customWidth="1"/>
    <col min="6874" max="6874" width="33.44140625" customWidth="1"/>
    <col min="6875" max="6875" width="9" customWidth="1"/>
    <col min="6876" max="6892" width="6.6640625" customWidth="1"/>
    <col min="6893" max="6893" width="35.44140625" customWidth="1"/>
    <col min="7128" max="7128" width="10.33203125" customWidth="1"/>
    <col min="7129" max="7129" width="4.5546875" customWidth="1"/>
    <col min="7130" max="7130" width="33.44140625" customWidth="1"/>
    <col min="7131" max="7131" width="9" customWidth="1"/>
    <col min="7132" max="7148" width="6.6640625" customWidth="1"/>
    <col min="7149" max="7149" width="35.44140625" customWidth="1"/>
    <col min="7384" max="7384" width="10.33203125" customWidth="1"/>
    <col min="7385" max="7385" width="4.5546875" customWidth="1"/>
    <col min="7386" max="7386" width="33.44140625" customWidth="1"/>
    <col min="7387" max="7387" width="9" customWidth="1"/>
    <col min="7388" max="7404" width="6.6640625" customWidth="1"/>
    <col min="7405" max="7405" width="35.44140625" customWidth="1"/>
    <col min="7640" max="7640" width="10.33203125" customWidth="1"/>
    <col min="7641" max="7641" width="4.5546875" customWidth="1"/>
    <col min="7642" max="7642" width="33.44140625" customWidth="1"/>
    <col min="7643" max="7643" width="9" customWidth="1"/>
    <col min="7644" max="7660" width="6.6640625" customWidth="1"/>
    <col min="7661" max="7661" width="35.44140625" customWidth="1"/>
    <col min="7896" max="7896" width="10.33203125" customWidth="1"/>
    <col min="7897" max="7897" width="4.5546875" customWidth="1"/>
    <col min="7898" max="7898" width="33.44140625" customWidth="1"/>
    <col min="7899" max="7899" width="9" customWidth="1"/>
    <col min="7900" max="7916" width="6.6640625" customWidth="1"/>
    <col min="7917" max="7917" width="35.44140625" customWidth="1"/>
    <col min="8152" max="8152" width="10.33203125" customWidth="1"/>
    <col min="8153" max="8153" width="4.5546875" customWidth="1"/>
    <col min="8154" max="8154" width="33.44140625" customWidth="1"/>
    <col min="8155" max="8155" width="9" customWidth="1"/>
    <col min="8156" max="8172" width="6.6640625" customWidth="1"/>
    <col min="8173" max="8173" width="35.44140625" customWidth="1"/>
    <col min="8408" max="8408" width="10.33203125" customWidth="1"/>
    <col min="8409" max="8409" width="4.5546875" customWidth="1"/>
    <col min="8410" max="8410" width="33.44140625" customWidth="1"/>
    <col min="8411" max="8411" width="9" customWidth="1"/>
    <col min="8412" max="8428" width="6.6640625" customWidth="1"/>
    <col min="8429" max="8429" width="35.44140625" customWidth="1"/>
    <col min="8664" max="8664" width="10.33203125" customWidth="1"/>
    <col min="8665" max="8665" width="4.5546875" customWidth="1"/>
    <col min="8666" max="8666" width="33.44140625" customWidth="1"/>
    <col min="8667" max="8667" width="9" customWidth="1"/>
    <col min="8668" max="8684" width="6.6640625" customWidth="1"/>
    <col min="8685" max="8685" width="35.44140625" customWidth="1"/>
    <col min="8920" max="8920" width="10.33203125" customWidth="1"/>
    <col min="8921" max="8921" width="4.5546875" customWidth="1"/>
    <col min="8922" max="8922" width="33.44140625" customWidth="1"/>
    <col min="8923" max="8923" width="9" customWidth="1"/>
    <col min="8924" max="8940" width="6.6640625" customWidth="1"/>
    <col min="8941" max="8941" width="35.44140625" customWidth="1"/>
    <col min="9176" max="9176" width="10.33203125" customWidth="1"/>
    <col min="9177" max="9177" width="4.5546875" customWidth="1"/>
    <col min="9178" max="9178" width="33.44140625" customWidth="1"/>
    <col min="9179" max="9179" width="9" customWidth="1"/>
    <col min="9180" max="9196" width="6.6640625" customWidth="1"/>
    <col min="9197" max="9197" width="35.44140625" customWidth="1"/>
    <col min="9432" max="9432" width="10.33203125" customWidth="1"/>
    <col min="9433" max="9433" width="4.5546875" customWidth="1"/>
    <col min="9434" max="9434" width="33.44140625" customWidth="1"/>
    <col min="9435" max="9435" width="9" customWidth="1"/>
    <col min="9436" max="9452" width="6.6640625" customWidth="1"/>
    <col min="9453" max="9453" width="35.44140625" customWidth="1"/>
    <col min="9688" max="9688" width="10.33203125" customWidth="1"/>
    <col min="9689" max="9689" width="4.5546875" customWidth="1"/>
    <col min="9690" max="9690" width="33.44140625" customWidth="1"/>
    <col min="9691" max="9691" width="9" customWidth="1"/>
    <col min="9692" max="9708" width="6.6640625" customWidth="1"/>
    <col min="9709" max="9709" width="35.44140625" customWidth="1"/>
    <col min="9944" max="9944" width="10.33203125" customWidth="1"/>
    <col min="9945" max="9945" width="4.5546875" customWidth="1"/>
    <col min="9946" max="9946" width="33.44140625" customWidth="1"/>
    <col min="9947" max="9947" width="9" customWidth="1"/>
    <col min="9948" max="9964" width="6.6640625" customWidth="1"/>
    <col min="9965" max="9965" width="35.44140625" customWidth="1"/>
    <col min="10200" max="10200" width="10.33203125" customWidth="1"/>
    <col min="10201" max="10201" width="4.5546875" customWidth="1"/>
    <col min="10202" max="10202" width="33.44140625" customWidth="1"/>
    <col min="10203" max="10203" width="9" customWidth="1"/>
    <col min="10204" max="10220" width="6.6640625" customWidth="1"/>
    <col min="10221" max="10221" width="35.44140625" customWidth="1"/>
    <col min="10456" max="10456" width="10.33203125" customWidth="1"/>
    <col min="10457" max="10457" width="4.5546875" customWidth="1"/>
    <col min="10458" max="10458" width="33.44140625" customWidth="1"/>
    <col min="10459" max="10459" width="9" customWidth="1"/>
    <col min="10460" max="10476" width="6.6640625" customWidth="1"/>
    <col min="10477" max="10477" width="35.44140625" customWidth="1"/>
    <col min="10712" max="10712" width="10.33203125" customWidth="1"/>
    <col min="10713" max="10713" width="4.5546875" customWidth="1"/>
    <col min="10714" max="10714" width="33.44140625" customWidth="1"/>
    <col min="10715" max="10715" width="9" customWidth="1"/>
    <col min="10716" max="10732" width="6.6640625" customWidth="1"/>
    <col min="10733" max="10733" width="35.44140625" customWidth="1"/>
    <col min="10968" max="10968" width="10.33203125" customWidth="1"/>
    <col min="10969" max="10969" width="4.5546875" customWidth="1"/>
    <col min="10970" max="10970" width="33.44140625" customWidth="1"/>
    <col min="10971" max="10971" width="9" customWidth="1"/>
    <col min="10972" max="10988" width="6.6640625" customWidth="1"/>
    <col min="10989" max="10989" width="35.44140625" customWidth="1"/>
    <col min="11224" max="11224" width="10.33203125" customWidth="1"/>
    <col min="11225" max="11225" width="4.5546875" customWidth="1"/>
    <col min="11226" max="11226" width="33.44140625" customWidth="1"/>
    <col min="11227" max="11227" width="9" customWidth="1"/>
    <col min="11228" max="11244" width="6.6640625" customWidth="1"/>
    <col min="11245" max="11245" width="35.44140625" customWidth="1"/>
    <col min="11480" max="11480" width="10.33203125" customWidth="1"/>
    <col min="11481" max="11481" width="4.5546875" customWidth="1"/>
    <col min="11482" max="11482" width="33.44140625" customWidth="1"/>
    <col min="11483" max="11483" width="9" customWidth="1"/>
    <col min="11484" max="11500" width="6.6640625" customWidth="1"/>
    <col min="11501" max="11501" width="35.44140625" customWidth="1"/>
    <col min="11736" max="11736" width="10.33203125" customWidth="1"/>
    <col min="11737" max="11737" width="4.5546875" customWidth="1"/>
    <col min="11738" max="11738" width="33.44140625" customWidth="1"/>
    <col min="11739" max="11739" width="9" customWidth="1"/>
    <col min="11740" max="11756" width="6.6640625" customWidth="1"/>
    <col min="11757" max="11757" width="35.44140625" customWidth="1"/>
    <col min="11992" max="11992" width="10.33203125" customWidth="1"/>
    <col min="11993" max="11993" width="4.5546875" customWidth="1"/>
    <col min="11994" max="11994" width="33.44140625" customWidth="1"/>
    <col min="11995" max="11995" width="9" customWidth="1"/>
    <col min="11996" max="12012" width="6.6640625" customWidth="1"/>
    <col min="12013" max="12013" width="35.44140625" customWidth="1"/>
    <col min="12248" max="12248" width="10.33203125" customWidth="1"/>
    <col min="12249" max="12249" width="4.5546875" customWidth="1"/>
    <col min="12250" max="12250" width="33.44140625" customWidth="1"/>
    <col min="12251" max="12251" width="9" customWidth="1"/>
    <col min="12252" max="12268" width="6.6640625" customWidth="1"/>
    <col min="12269" max="12269" width="35.44140625" customWidth="1"/>
    <col min="12504" max="12504" width="10.33203125" customWidth="1"/>
    <col min="12505" max="12505" width="4.5546875" customWidth="1"/>
    <col min="12506" max="12506" width="33.44140625" customWidth="1"/>
    <col min="12507" max="12507" width="9" customWidth="1"/>
    <col min="12508" max="12524" width="6.6640625" customWidth="1"/>
    <col min="12525" max="12525" width="35.44140625" customWidth="1"/>
    <col min="12760" max="12760" width="10.33203125" customWidth="1"/>
    <col min="12761" max="12761" width="4.5546875" customWidth="1"/>
    <col min="12762" max="12762" width="33.44140625" customWidth="1"/>
    <col min="12763" max="12763" width="9" customWidth="1"/>
    <col min="12764" max="12780" width="6.6640625" customWidth="1"/>
    <col min="12781" max="12781" width="35.44140625" customWidth="1"/>
    <col min="13016" max="13016" width="10.33203125" customWidth="1"/>
    <col min="13017" max="13017" width="4.5546875" customWidth="1"/>
    <col min="13018" max="13018" width="33.44140625" customWidth="1"/>
    <col min="13019" max="13019" width="9" customWidth="1"/>
    <col min="13020" max="13036" width="6.6640625" customWidth="1"/>
    <col min="13037" max="13037" width="35.44140625" customWidth="1"/>
    <col min="13272" max="13272" width="10.33203125" customWidth="1"/>
    <col min="13273" max="13273" width="4.5546875" customWidth="1"/>
    <col min="13274" max="13274" width="33.44140625" customWidth="1"/>
    <col min="13275" max="13275" width="9" customWidth="1"/>
    <col min="13276" max="13292" width="6.6640625" customWidth="1"/>
    <col min="13293" max="13293" width="35.44140625" customWidth="1"/>
    <col min="13528" max="13528" width="10.33203125" customWidth="1"/>
    <col min="13529" max="13529" width="4.5546875" customWidth="1"/>
    <col min="13530" max="13530" width="33.44140625" customWidth="1"/>
    <col min="13531" max="13531" width="9" customWidth="1"/>
    <col min="13532" max="13548" width="6.6640625" customWidth="1"/>
    <col min="13549" max="13549" width="35.44140625" customWidth="1"/>
    <col min="13784" max="13784" width="10.33203125" customWidth="1"/>
    <col min="13785" max="13785" width="4.5546875" customWidth="1"/>
    <col min="13786" max="13786" width="33.44140625" customWidth="1"/>
    <col min="13787" max="13787" width="9" customWidth="1"/>
    <col min="13788" max="13804" width="6.6640625" customWidth="1"/>
    <col min="13805" max="13805" width="35.44140625" customWidth="1"/>
    <col min="14040" max="14040" width="10.33203125" customWidth="1"/>
    <col min="14041" max="14041" width="4.5546875" customWidth="1"/>
    <col min="14042" max="14042" width="33.44140625" customWidth="1"/>
    <col min="14043" max="14043" width="9" customWidth="1"/>
    <col min="14044" max="14060" width="6.6640625" customWidth="1"/>
    <col min="14061" max="14061" width="35.44140625" customWidth="1"/>
    <col min="14296" max="14296" width="10.33203125" customWidth="1"/>
    <col min="14297" max="14297" width="4.5546875" customWidth="1"/>
    <col min="14298" max="14298" width="33.44140625" customWidth="1"/>
    <col min="14299" max="14299" width="9" customWidth="1"/>
    <col min="14300" max="14316" width="6.6640625" customWidth="1"/>
    <col min="14317" max="14317" width="35.44140625" customWidth="1"/>
    <col min="14552" max="14552" width="10.33203125" customWidth="1"/>
    <col min="14553" max="14553" width="4.5546875" customWidth="1"/>
    <col min="14554" max="14554" width="33.44140625" customWidth="1"/>
    <col min="14555" max="14555" width="9" customWidth="1"/>
    <col min="14556" max="14572" width="6.6640625" customWidth="1"/>
    <col min="14573" max="14573" width="35.44140625" customWidth="1"/>
    <col min="14808" max="14808" width="10.33203125" customWidth="1"/>
    <col min="14809" max="14809" width="4.5546875" customWidth="1"/>
    <col min="14810" max="14810" width="33.44140625" customWidth="1"/>
    <col min="14811" max="14811" width="9" customWidth="1"/>
    <col min="14812" max="14828" width="6.6640625" customWidth="1"/>
    <col min="14829" max="14829" width="35.44140625" customWidth="1"/>
    <col min="15064" max="15064" width="10.33203125" customWidth="1"/>
    <col min="15065" max="15065" width="4.5546875" customWidth="1"/>
    <col min="15066" max="15066" width="33.44140625" customWidth="1"/>
    <col min="15067" max="15067" width="9" customWidth="1"/>
    <col min="15068" max="15084" width="6.6640625" customWidth="1"/>
    <col min="15085" max="15085" width="35.44140625" customWidth="1"/>
    <col min="15320" max="15320" width="10.33203125" customWidth="1"/>
    <col min="15321" max="15321" width="4.5546875" customWidth="1"/>
    <col min="15322" max="15322" width="33.44140625" customWidth="1"/>
    <col min="15323" max="15323" width="9" customWidth="1"/>
    <col min="15324" max="15340" width="6.6640625" customWidth="1"/>
    <col min="15341" max="15341" width="35.44140625" customWidth="1"/>
    <col min="15576" max="15576" width="10.33203125" customWidth="1"/>
    <col min="15577" max="15577" width="4.5546875" customWidth="1"/>
    <col min="15578" max="15578" width="33.44140625" customWidth="1"/>
    <col min="15579" max="15579" width="9" customWidth="1"/>
    <col min="15580" max="15596" width="6.6640625" customWidth="1"/>
    <col min="15597" max="15597" width="35.44140625" customWidth="1"/>
    <col min="15832" max="15832" width="10.33203125" customWidth="1"/>
    <col min="15833" max="15833" width="4.5546875" customWidth="1"/>
    <col min="15834" max="15834" width="33.44140625" customWidth="1"/>
    <col min="15835" max="15835" width="9" customWidth="1"/>
    <col min="15836" max="15852" width="6.6640625" customWidth="1"/>
    <col min="15853" max="15853" width="35.44140625" customWidth="1"/>
    <col min="16088" max="16088" width="10.33203125" customWidth="1"/>
    <col min="16089" max="16089" width="4.5546875" customWidth="1"/>
    <col min="16090" max="16090" width="33.44140625" customWidth="1"/>
    <col min="16091" max="16091" width="9" customWidth="1"/>
    <col min="16092" max="16108" width="6.6640625" customWidth="1"/>
    <col min="16109" max="16109" width="35.44140625" customWidth="1"/>
  </cols>
  <sheetData>
    <row r="1" spans="1:72" s="339" customFormat="1" ht="43.5" customHeight="1" thickBot="1">
      <c r="A1" s="772" t="s">
        <v>610</v>
      </c>
      <c r="B1" s="773" t="s">
        <v>693</v>
      </c>
      <c r="C1" s="774"/>
      <c r="D1" s="774"/>
      <c r="E1" s="774"/>
      <c r="F1" s="774"/>
      <c r="G1" s="774"/>
      <c r="H1" s="774"/>
      <c r="I1" s="774"/>
      <c r="J1" s="774"/>
      <c r="K1" s="774"/>
      <c r="L1" s="774"/>
      <c r="M1" s="774"/>
      <c r="N1" s="774"/>
      <c r="O1" s="774"/>
      <c r="P1" s="774"/>
      <c r="Q1" s="774"/>
      <c r="R1" s="774"/>
      <c r="S1" s="774"/>
      <c r="T1" s="774"/>
      <c r="U1" s="774"/>
      <c r="V1" s="774"/>
      <c r="W1" s="338"/>
      <c r="X1" s="338"/>
      <c r="Y1" s="338"/>
      <c r="Z1" s="338"/>
      <c r="AA1" s="338"/>
      <c r="AB1" s="338"/>
      <c r="AC1" s="338"/>
      <c r="AD1" s="338"/>
      <c r="AE1" s="338"/>
      <c r="AF1" s="338"/>
      <c r="AG1" s="338"/>
      <c r="AH1" s="338"/>
      <c r="AI1" s="338"/>
      <c r="AJ1" s="338"/>
      <c r="AK1" s="338"/>
      <c r="AL1" s="338"/>
      <c r="AM1" s="338"/>
      <c r="AN1" s="338"/>
      <c r="AO1" s="338"/>
      <c r="AP1" s="338"/>
      <c r="AQ1" s="338"/>
      <c r="AR1" s="338"/>
      <c r="AS1" s="338"/>
      <c r="AT1" s="338"/>
      <c r="AU1" s="338"/>
      <c r="AV1" s="338"/>
      <c r="AW1" s="338"/>
      <c r="AX1" s="338"/>
      <c r="AY1" s="338"/>
      <c r="AZ1" s="338"/>
      <c r="BA1" s="338"/>
      <c r="BB1" s="338"/>
      <c r="BC1" s="338"/>
      <c r="BD1" s="338"/>
      <c r="BE1" s="338"/>
      <c r="BF1" s="338"/>
      <c r="BG1" s="338"/>
      <c r="BH1" s="338"/>
      <c r="BI1" s="338"/>
      <c r="BJ1" s="338"/>
      <c r="BK1" s="338"/>
      <c r="BL1" s="338"/>
      <c r="BM1" s="338"/>
      <c r="BN1" s="338"/>
      <c r="BO1" s="338"/>
      <c r="BP1" s="338"/>
      <c r="BQ1" s="338"/>
      <c r="BR1" s="338"/>
      <c r="BS1" s="338"/>
      <c r="BT1" s="338"/>
    </row>
    <row r="2" spans="1:72" s="338" customFormat="1" ht="30" customHeight="1" thickBot="1">
      <c r="A2" s="775"/>
      <c r="B2" s="776"/>
      <c r="C2" s="777" t="s">
        <v>611</v>
      </c>
      <c r="D2" s="778"/>
      <c r="E2" s="778"/>
      <c r="F2" s="778"/>
      <c r="G2" s="778"/>
      <c r="H2" s="778"/>
      <c r="I2" s="778"/>
      <c r="J2" s="778"/>
      <c r="K2" s="779"/>
      <c r="L2" s="779"/>
      <c r="M2" s="779"/>
      <c r="N2" s="779"/>
      <c r="O2" s="779"/>
      <c r="P2" s="779"/>
      <c r="Q2" s="779"/>
      <c r="R2" s="779"/>
      <c r="S2" s="779"/>
      <c r="T2" s="779"/>
      <c r="U2" s="779"/>
      <c r="V2" s="779"/>
    </row>
    <row r="3" spans="1:72" s="339" customFormat="1" ht="30" customHeight="1" thickBot="1">
      <c r="A3" s="780"/>
      <c r="B3" s="780"/>
      <c r="C3" s="780"/>
      <c r="D3" s="780"/>
      <c r="E3" s="1244" t="s">
        <v>631</v>
      </c>
      <c r="F3" s="1245"/>
      <c r="G3" s="1245"/>
      <c r="H3" s="1245"/>
      <c r="I3" s="1245"/>
      <c r="J3" s="1245"/>
      <c r="K3" s="1245"/>
      <c r="L3" s="1245"/>
      <c r="M3" s="1245"/>
      <c r="N3" s="1245"/>
      <c r="O3" s="1245"/>
      <c r="P3" s="1246"/>
      <c r="Q3" s="779"/>
      <c r="R3" s="779"/>
      <c r="S3" s="779"/>
      <c r="T3" s="779"/>
      <c r="U3" s="779"/>
      <c r="V3" s="779"/>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38"/>
      <c r="AW3" s="338"/>
      <c r="AX3" s="338"/>
      <c r="AY3" s="338"/>
      <c r="AZ3" s="338"/>
      <c r="BA3" s="338"/>
      <c r="BB3" s="338"/>
      <c r="BC3" s="338"/>
      <c r="BD3" s="338"/>
      <c r="BE3" s="338"/>
      <c r="BF3" s="338"/>
      <c r="BG3" s="338"/>
      <c r="BH3" s="338"/>
      <c r="BI3" s="338"/>
      <c r="BJ3" s="338"/>
      <c r="BK3" s="338"/>
      <c r="BL3" s="338"/>
      <c r="BM3" s="338"/>
      <c r="BN3" s="338"/>
      <c r="BO3" s="338"/>
      <c r="BP3" s="338"/>
      <c r="BQ3" s="338"/>
      <c r="BR3" s="338"/>
      <c r="BS3" s="338"/>
      <c r="BT3" s="338"/>
    </row>
    <row r="4" spans="1:72" s="351" customFormat="1" ht="32.25" customHeight="1" thickBot="1">
      <c r="A4" s="781" t="s">
        <v>10</v>
      </c>
      <c r="B4" s="781" t="s">
        <v>11</v>
      </c>
      <c r="C4" s="781" t="s">
        <v>12</v>
      </c>
      <c r="D4" s="782" t="s">
        <v>4</v>
      </c>
      <c r="E4" s="781" t="s">
        <v>612</v>
      </c>
      <c r="F4" s="782" t="s">
        <v>2</v>
      </c>
      <c r="G4" s="783" t="s">
        <v>228</v>
      </c>
      <c r="H4" s="784" t="s">
        <v>3</v>
      </c>
      <c r="I4" s="781" t="s">
        <v>613</v>
      </c>
      <c r="J4" s="783" t="s">
        <v>614</v>
      </c>
      <c r="K4" s="783" t="s">
        <v>615</v>
      </c>
      <c r="L4" s="783" t="s">
        <v>616</v>
      </c>
      <c r="M4" s="781" t="s">
        <v>617</v>
      </c>
      <c r="N4" s="783" t="s">
        <v>618</v>
      </c>
      <c r="O4" s="783" t="s">
        <v>619</v>
      </c>
      <c r="P4" s="781" t="s">
        <v>620</v>
      </c>
      <c r="Q4" s="781" t="s">
        <v>621</v>
      </c>
      <c r="R4" s="781" t="s">
        <v>5</v>
      </c>
      <c r="S4" s="781" t="s">
        <v>0</v>
      </c>
      <c r="T4" s="781" t="s">
        <v>7</v>
      </c>
      <c r="U4" s="781" t="s">
        <v>8</v>
      </c>
      <c r="V4" s="781" t="s">
        <v>21</v>
      </c>
      <c r="W4" s="350"/>
      <c r="X4" s="350"/>
      <c r="Y4" s="350"/>
      <c r="Z4" s="350"/>
      <c r="AA4" s="350"/>
      <c r="AB4" s="350"/>
      <c r="AC4" s="350"/>
      <c r="AD4" s="350"/>
      <c r="AE4" s="350"/>
      <c r="AF4" s="350"/>
      <c r="AG4" s="350"/>
      <c r="AH4" s="350"/>
      <c r="AI4" s="350"/>
      <c r="AJ4" s="350"/>
      <c r="AK4" s="350"/>
      <c r="AL4" s="350"/>
      <c r="AM4" s="350"/>
      <c r="AN4" s="350"/>
      <c r="AO4" s="350"/>
      <c r="AP4" s="350"/>
      <c r="AQ4" s="350"/>
      <c r="AR4" s="350"/>
      <c r="AS4" s="350"/>
      <c r="AT4" s="350"/>
      <c r="AU4" s="350"/>
      <c r="AV4" s="350"/>
      <c r="AW4" s="350"/>
      <c r="AX4" s="350"/>
      <c r="AY4" s="350"/>
      <c r="AZ4" s="350"/>
      <c r="BA4" s="350"/>
      <c r="BB4" s="350"/>
      <c r="BC4" s="350"/>
      <c r="BD4" s="350"/>
      <c r="BE4" s="350"/>
      <c r="BF4" s="350"/>
      <c r="BG4" s="350"/>
      <c r="BH4" s="350"/>
      <c r="BI4" s="350"/>
      <c r="BJ4" s="350"/>
      <c r="BK4" s="350"/>
      <c r="BL4" s="350"/>
      <c r="BM4" s="350"/>
      <c r="BN4" s="350"/>
      <c r="BO4" s="350"/>
      <c r="BP4" s="350"/>
      <c r="BQ4" s="350"/>
      <c r="BR4" s="350"/>
      <c r="BS4" s="350"/>
      <c r="BT4" s="350"/>
    </row>
    <row r="5" spans="1:72" ht="24.6" customHeight="1" thickBot="1">
      <c r="A5" s="785"/>
      <c r="B5" s="786"/>
      <c r="C5" s="787" t="s">
        <v>622</v>
      </c>
      <c r="D5" s="788"/>
      <c r="E5" s="1247"/>
      <c r="F5" s="1248"/>
      <c r="G5" s="1248"/>
      <c r="H5" s="1248"/>
      <c r="I5" s="1248"/>
      <c r="J5" s="1248"/>
      <c r="K5" s="1248"/>
      <c r="L5" s="1248"/>
      <c r="M5" s="1248"/>
      <c r="N5" s="1248"/>
      <c r="O5" s="1248"/>
      <c r="P5" s="1248"/>
      <c r="Q5" s="1248"/>
      <c r="R5" s="1248"/>
      <c r="S5" s="1248"/>
      <c r="T5" s="1248"/>
      <c r="U5" s="1248"/>
      <c r="V5" s="1249"/>
    </row>
    <row r="6" spans="1:72" ht="39" customHeight="1" thickBot="1">
      <c r="A6" s="1250" t="s">
        <v>371</v>
      </c>
      <c r="B6" s="1252" t="s">
        <v>371</v>
      </c>
      <c r="C6" s="789" t="s">
        <v>372</v>
      </c>
      <c r="D6" s="790" t="s">
        <v>9</v>
      </c>
      <c r="E6" s="853">
        <v>65</v>
      </c>
      <c r="F6" s="854">
        <v>31</v>
      </c>
      <c r="G6" s="854">
        <v>144</v>
      </c>
      <c r="H6" s="791"/>
      <c r="I6" s="791"/>
      <c r="J6" s="791"/>
      <c r="K6" s="791"/>
      <c r="L6" s="791"/>
      <c r="M6" s="791"/>
      <c r="N6" s="791"/>
      <c r="O6" s="791"/>
      <c r="P6" s="792"/>
      <c r="Q6" s="793"/>
      <c r="R6" s="794"/>
      <c r="S6" s="795" t="e">
        <f>AVERAGE(H6:P6)</f>
        <v>#DIV/0!</v>
      </c>
      <c r="T6" s="796" t="e">
        <f>AVERAGE(K6:M6)</f>
        <v>#DIV/0!</v>
      </c>
      <c r="U6" s="796" t="e">
        <f>AVERAGE(N6:P6)</f>
        <v>#DIV/0!</v>
      </c>
      <c r="V6" s="796" t="e">
        <f>AVERAGE(S6:U6)</f>
        <v>#DIV/0!</v>
      </c>
    </row>
    <row r="7" spans="1:72" ht="56.1" customHeight="1" thickBot="1">
      <c r="A7" s="1251"/>
      <c r="B7" s="1252"/>
      <c r="C7" s="797" t="s">
        <v>374</v>
      </c>
      <c r="D7" s="798" t="s">
        <v>9</v>
      </c>
      <c r="E7" s="855">
        <v>49</v>
      </c>
      <c r="F7" s="856">
        <v>76</v>
      </c>
      <c r="G7" s="856">
        <v>25</v>
      </c>
      <c r="H7" s="799"/>
      <c r="I7" s="799"/>
      <c r="J7" s="799"/>
      <c r="K7" s="799"/>
      <c r="L7" s="799"/>
      <c r="M7" s="799"/>
      <c r="N7" s="799"/>
      <c r="O7" s="799"/>
      <c r="P7" s="800"/>
      <c r="Q7" s="801"/>
      <c r="R7" s="802"/>
      <c r="S7" s="803" t="e">
        <f>AVERAGE(H7:P7)</f>
        <v>#DIV/0!</v>
      </c>
      <c r="T7" s="804" t="e">
        <f>AVERAGE(K7:M7)</f>
        <v>#DIV/0!</v>
      </c>
      <c r="U7" s="804" t="e">
        <f>AVERAGE(N7:P7)</f>
        <v>#DIV/0!</v>
      </c>
      <c r="V7" s="796" t="e">
        <f>AVERAGE(S7:U7)</f>
        <v>#DIV/0!</v>
      </c>
    </row>
    <row r="8" spans="1:72" ht="33.75" customHeight="1" thickBot="1">
      <c r="A8" s="1253" t="s">
        <v>376</v>
      </c>
      <c r="B8" s="1254"/>
      <c r="C8" s="805" t="s">
        <v>377</v>
      </c>
      <c r="D8" s="806" t="s">
        <v>9</v>
      </c>
      <c r="E8" s="857">
        <v>4</v>
      </c>
      <c r="F8" s="838">
        <v>4</v>
      </c>
      <c r="G8" s="838">
        <v>3</v>
      </c>
      <c r="H8" s="807"/>
      <c r="I8" s="807"/>
      <c r="J8" s="807"/>
      <c r="K8" s="807"/>
      <c r="L8" s="807"/>
      <c r="M8" s="807"/>
      <c r="N8" s="807"/>
      <c r="O8" s="807"/>
      <c r="P8" s="808"/>
      <c r="Q8" s="801"/>
      <c r="R8" s="809"/>
      <c r="S8" s="810">
        <f>SUM($H8:$J8)</f>
        <v>0</v>
      </c>
      <c r="T8" s="810">
        <f>SUM($H8:$J8)</f>
        <v>0</v>
      </c>
      <c r="U8" s="810">
        <f>SUM($N8:$P8)</f>
        <v>0</v>
      </c>
      <c r="V8" s="811">
        <f>SUM(R8:U8)</f>
        <v>0</v>
      </c>
    </row>
    <row r="9" spans="1:72" ht="33.75" customHeight="1" thickBot="1">
      <c r="A9" s="1251"/>
      <c r="B9" s="1255"/>
      <c r="C9" s="812" t="s">
        <v>378</v>
      </c>
      <c r="D9" s="798" t="s">
        <v>9</v>
      </c>
      <c r="E9" s="857">
        <v>6</v>
      </c>
      <c r="F9" s="838">
        <v>9</v>
      </c>
      <c r="G9" s="838">
        <v>5</v>
      </c>
      <c r="H9" s="807"/>
      <c r="I9" s="807"/>
      <c r="J9" s="807"/>
      <c r="K9" s="807"/>
      <c r="L9" s="807"/>
      <c r="M9" s="807"/>
      <c r="N9" s="807"/>
      <c r="O9" s="807"/>
      <c r="P9" s="808"/>
      <c r="Q9" s="801"/>
      <c r="R9" s="813"/>
      <c r="S9" s="814">
        <f>SUM($K9:$M9)</f>
        <v>0</v>
      </c>
      <c r="T9" s="810">
        <f>SUM($H9:$J9)</f>
        <v>0</v>
      </c>
      <c r="U9" s="810">
        <f>SUM($N9:$P9)</f>
        <v>0</v>
      </c>
      <c r="V9" s="815">
        <f>SUM(R9:U9)</f>
        <v>0</v>
      </c>
    </row>
    <row r="10" spans="1:72" ht="33.75" customHeight="1" thickBot="1">
      <c r="A10" s="1256" t="s">
        <v>623</v>
      </c>
      <c r="B10" s="816"/>
      <c r="C10" s="789" t="s">
        <v>380</v>
      </c>
      <c r="D10" s="1258" t="s">
        <v>381</v>
      </c>
      <c r="E10" s="857">
        <v>261.58</v>
      </c>
      <c r="F10" s="838">
        <v>228.92</v>
      </c>
      <c r="G10" s="838">
        <v>191.76</v>
      </c>
      <c r="H10" s="807"/>
      <c r="I10" s="807"/>
      <c r="J10" s="807"/>
      <c r="K10" s="807"/>
      <c r="L10" s="807"/>
      <c r="M10" s="807"/>
      <c r="N10" s="807"/>
      <c r="O10" s="807"/>
      <c r="P10" s="808"/>
      <c r="Q10" s="801"/>
      <c r="R10" s="817"/>
      <c r="S10" s="818">
        <f>SUM($H10:$J10)</f>
        <v>0</v>
      </c>
      <c r="T10" s="810">
        <f>SUM($H10:$J10)</f>
        <v>0</v>
      </c>
      <c r="U10" s="810">
        <f>SUM($N10:$P10)</f>
        <v>0</v>
      </c>
      <c r="V10" s="819">
        <f>SUM(R10:U10)</f>
        <v>0</v>
      </c>
    </row>
    <row r="11" spans="1:72" ht="46.5" customHeight="1">
      <c r="A11" s="1256"/>
      <c r="B11" s="816"/>
      <c r="C11" s="820" t="s">
        <v>624</v>
      </c>
      <c r="D11" s="1259"/>
      <c r="E11" s="857">
        <v>360</v>
      </c>
      <c r="F11" s="838">
        <v>372</v>
      </c>
      <c r="G11" s="838">
        <v>360</v>
      </c>
      <c r="H11" s="807"/>
      <c r="I11" s="807"/>
      <c r="J11" s="807"/>
      <c r="K11" s="807"/>
      <c r="L11" s="807"/>
      <c r="M11" s="807"/>
      <c r="N11" s="807"/>
      <c r="O11" s="807"/>
      <c r="P11" s="808"/>
      <c r="Q11" s="801"/>
      <c r="R11" s="821"/>
      <c r="S11" s="818">
        <f>SUM($H11:$J11)</f>
        <v>0</v>
      </c>
      <c r="T11" s="810">
        <f>SUM($H11:$J11)</f>
        <v>0</v>
      </c>
      <c r="U11" s="810">
        <f>SUM($N11:$P11)</f>
        <v>0</v>
      </c>
      <c r="V11" s="822">
        <f>SUM(R11:U11)</f>
        <v>0</v>
      </c>
    </row>
    <row r="12" spans="1:72" ht="33.75" customHeight="1" thickBot="1">
      <c r="A12" s="1256"/>
      <c r="B12" s="816"/>
      <c r="C12" s="797" t="s">
        <v>384</v>
      </c>
      <c r="D12" s="1259"/>
      <c r="E12" s="823">
        <f>IF(E11&gt;0,E10/E11,"-")</f>
        <v>0.7266111111111111</v>
      </c>
      <c r="F12" s="823">
        <f>IF(F11&gt;0,F10/F11,"-")</f>
        <v>0.61537634408602149</v>
      </c>
      <c r="G12" s="823">
        <f>IF(G11&gt;0,G10/G11,"-")</f>
        <v>0.53266666666666662</v>
      </c>
      <c r="H12" s="823" t="str">
        <f>IF(H11&gt;0,H10/H11,"-")</f>
        <v>-</v>
      </c>
      <c r="I12" s="823" t="str">
        <f t="shared" ref="I12:P12" si="0">IF(I11&gt;0,I10/I11,"-")</f>
        <v>-</v>
      </c>
      <c r="J12" s="823" t="str">
        <f t="shared" si="0"/>
        <v>-</v>
      </c>
      <c r="K12" s="823" t="str">
        <f t="shared" si="0"/>
        <v>-</v>
      </c>
      <c r="L12" s="823" t="str">
        <f t="shared" si="0"/>
        <v>-</v>
      </c>
      <c r="M12" s="823" t="str">
        <f t="shared" si="0"/>
        <v>-</v>
      </c>
      <c r="N12" s="823" t="str">
        <f t="shared" si="0"/>
        <v>-</v>
      </c>
      <c r="O12" s="823" t="str">
        <f t="shared" si="0"/>
        <v>-</v>
      </c>
      <c r="P12" s="823" t="str">
        <f t="shared" si="0"/>
        <v>-</v>
      </c>
      <c r="Q12" s="801"/>
      <c r="R12" s="824"/>
      <c r="S12" s="825" t="str">
        <f>IF(S11&gt;0,S10/S11,"-")</f>
        <v>-</v>
      </c>
      <c r="T12" s="825" t="str">
        <f>IF(T11&gt;0,T10/T11,"-")</f>
        <v>-</v>
      </c>
      <c r="U12" s="825" t="str">
        <f>IF(U11&gt;0,U10/U11,"-")</f>
        <v>-</v>
      </c>
      <c r="V12" s="826"/>
    </row>
    <row r="13" spans="1:72" ht="16.2" hidden="1" customHeight="1">
      <c r="A13" s="1256"/>
      <c r="B13" s="816"/>
      <c r="C13" s="797" t="s">
        <v>4</v>
      </c>
      <c r="D13" s="1259"/>
      <c r="E13" s="827"/>
      <c r="F13" s="828"/>
      <c r="G13" s="828"/>
      <c r="H13" s="829"/>
      <c r="I13" s="829"/>
      <c r="J13" s="829"/>
      <c r="K13" s="829"/>
      <c r="L13" s="829"/>
      <c r="M13" s="829"/>
      <c r="N13" s="830"/>
      <c r="O13" s="830"/>
      <c r="P13" s="831"/>
      <c r="Q13" s="801"/>
      <c r="R13" s="832">
        <f>SUM(E13:G13)</f>
        <v>0</v>
      </c>
      <c r="S13" s="833">
        <f>SUM(H13:J13)</f>
        <v>0</v>
      </c>
      <c r="T13" s="833">
        <f>SUM(K13:M13)</f>
        <v>0</v>
      </c>
      <c r="U13" s="833">
        <f>SUM(N13:P13)</f>
        <v>0</v>
      </c>
      <c r="V13" s="834" t="e">
        <f>V11/V12</f>
        <v>#DIV/0!</v>
      </c>
    </row>
    <row r="14" spans="1:72" ht="33.75" customHeight="1" thickBot="1">
      <c r="A14" s="1257"/>
      <c r="B14" s="816"/>
      <c r="C14" s="797" t="s">
        <v>385</v>
      </c>
      <c r="D14" s="1259"/>
      <c r="E14" s="836">
        <f>IF(E11&gt;0,SUM($E$10:O10)/SUM($E$11:O11),"-")</f>
        <v>0.6247802197802198</v>
      </c>
      <c r="F14" s="835">
        <f>IF(F10&gt;0,F10/F11,"-")</f>
        <v>0.61537634408602149</v>
      </c>
      <c r="G14" s="836">
        <f>IF(G11&gt;0,SUM($E$10:Q10)/SUM($E$11:Q11),"-")</f>
        <v>0.6247802197802198</v>
      </c>
      <c r="H14" s="836" t="str">
        <f>IF(H11&gt;0,SUM($E$10:R10)/SUM($E$11:R11),"-")</f>
        <v>-</v>
      </c>
      <c r="I14" s="835" t="str">
        <f>IF(I10&gt;0,I10/I11,"-")</f>
        <v>-</v>
      </c>
      <c r="J14" s="836" t="str">
        <f>IF(J11&gt;0,SUM($E$10:T10)/SUM($E$11:T11),"-")</f>
        <v>-</v>
      </c>
      <c r="K14" s="835" t="str">
        <f>IF(K10&gt;0,K10/K11,"-")</f>
        <v>-</v>
      </c>
      <c r="L14" s="836" t="str">
        <f>IF(L11&gt;0,SUM($E$10:V10)/SUM($E$11:V11),"-")</f>
        <v>-</v>
      </c>
      <c r="M14" s="835" t="str">
        <f>IF(M10&gt;0,M10/M11,"-")</f>
        <v>-</v>
      </c>
      <c r="N14" s="836" t="str">
        <f>IF(N11&gt;0,SUM($E$10:X10)/SUM($E$11:X11),"-")</f>
        <v>-</v>
      </c>
      <c r="O14" s="835" t="str">
        <f>IF(O10&gt;0,O10/O11,"-")</f>
        <v>-</v>
      </c>
      <c r="P14" s="836" t="str">
        <f>IF(P11&gt;0,SUM($E$10:Z10)/SUM($E$11:Z11),"-")</f>
        <v>-</v>
      </c>
      <c r="Q14" s="801"/>
      <c r="R14" s="1260"/>
      <c r="S14" s="1261"/>
      <c r="T14" s="1261"/>
      <c r="U14" s="1261"/>
      <c r="V14" s="837"/>
    </row>
    <row r="15" spans="1:72" ht="42.6" customHeight="1" thickBot="1">
      <c r="A15" s="1253" t="s">
        <v>133</v>
      </c>
      <c r="B15" s="1262"/>
      <c r="C15" s="820" t="s">
        <v>625</v>
      </c>
      <c r="D15" s="790" t="s">
        <v>9</v>
      </c>
      <c r="E15" s="857">
        <v>0</v>
      </c>
      <c r="F15" s="838">
        <v>0</v>
      </c>
      <c r="G15" s="838">
        <v>0</v>
      </c>
      <c r="H15" s="838"/>
      <c r="I15" s="838"/>
      <c r="J15" s="838"/>
      <c r="K15" s="838"/>
      <c r="L15" s="838"/>
      <c r="M15" s="838"/>
      <c r="N15" s="838"/>
      <c r="O15" s="838"/>
      <c r="P15" s="839"/>
      <c r="Q15" s="840"/>
      <c r="R15" s="821"/>
      <c r="S15" s="841">
        <f>SUM($H15:$J15)</f>
        <v>0</v>
      </c>
      <c r="T15" s="841">
        <f>SUM($K15:$M15)</f>
        <v>0</v>
      </c>
      <c r="U15" s="841">
        <f>SUM($N15:$P15)</f>
        <v>0</v>
      </c>
      <c r="V15" s="842">
        <f>SUM(R15:U15)</f>
        <v>0</v>
      </c>
    </row>
    <row r="16" spans="1:72" ht="38.1" customHeight="1" thickBot="1">
      <c r="A16" s="1251"/>
      <c r="B16" s="1263"/>
      <c r="C16" s="812" t="s">
        <v>626</v>
      </c>
      <c r="D16" s="843" t="s">
        <v>9</v>
      </c>
      <c r="E16" s="858">
        <v>10</v>
      </c>
      <c r="F16" s="859">
        <v>6</v>
      </c>
      <c r="G16" s="859">
        <v>7</v>
      </c>
      <c r="H16" s="844"/>
      <c r="I16" s="844"/>
      <c r="J16" s="844"/>
      <c r="K16" s="844"/>
      <c r="L16" s="844"/>
      <c r="M16" s="844"/>
      <c r="N16" s="844"/>
      <c r="O16" s="844"/>
      <c r="P16" s="845"/>
      <c r="Q16" s="1264"/>
      <c r="R16" s="1264"/>
      <c r="S16" s="1264"/>
      <c r="T16" s="1264"/>
      <c r="U16" s="1264"/>
      <c r="V16" s="1264"/>
    </row>
    <row r="17" spans="1:22" ht="23.4">
      <c r="A17" s="846"/>
      <c r="B17" s="847"/>
      <c r="C17" s="848"/>
      <c r="D17" s="849"/>
      <c r="E17" s="849"/>
      <c r="F17" s="846"/>
      <c r="G17" s="846"/>
      <c r="H17" s="849"/>
      <c r="I17" s="846"/>
      <c r="J17" s="846"/>
      <c r="K17" s="846"/>
      <c r="L17" s="846"/>
      <c r="M17" s="846"/>
      <c r="N17" s="846"/>
      <c r="O17" s="846"/>
      <c r="P17" s="846"/>
      <c r="Q17" s="846"/>
      <c r="R17" s="846"/>
      <c r="S17" s="846"/>
      <c r="T17" s="846"/>
      <c r="U17" s="846"/>
      <c r="V17" s="846"/>
    </row>
    <row r="18" spans="1:22" ht="23.4">
      <c r="A18" s="846"/>
      <c r="B18" s="847"/>
      <c r="C18" s="848"/>
      <c r="D18" s="849"/>
      <c r="E18" s="849"/>
      <c r="F18" s="846"/>
      <c r="G18" s="846"/>
      <c r="H18" s="849"/>
      <c r="I18" s="846"/>
      <c r="J18" s="846"/>
      <c r="K18" s="846"/>
      <c r="L18" s="846"/>
      <c r="M18" s="846"/>
      <c r="N18" s="846"/>
      <c r="O18" s="846"/>
      <c r="P18" s="846"/>
      <c r="Q18" s="846"/>
      <c r="R18" s="846"/>
      <c r="S18" s="846"/>
      <c r="T18" s="846"/>
      <c r="U18" s="846"/>
      <c r="V18" s="846"/>
    </row>
    <row r="19" spans="1:22" ht="23.4">
      <c r="A19" s="846"/>
      <c r="B19" s="847"/>
      <c r="C19" s="848"/>
      <c r="D19" s="849"/>
      <c r="E19" s="849"/>
      <c r="F19" s="846"/>
      <c r="G19" s="846"/>
      <c r="H19" s="849"/>
      <c r="I19" s="846"/>
      <c r="J19" s="846"/>
      <c r="K19" s="846"/>
      <c r="L19" s="846"/>
      <c r="M19" s="846"/>
      <c r="N19" s="846"/>
      <c r="O19" s="846"/>
      <c r="P19" s="846"/>
      <c r="Q19" s="846"/>
      <c r="R19" s="846"/>
      <c r="S19" s="846"/>
      <c r="T19" s="846"/>
      <c r="U19" s="846"/>
      <c r="V19" s="846"/>
    </row>
    <row r="20" spans="1:22" ht="23.4">
      <c r="A20" s="846"/>
      <c r="B20" s="847"/>
      <c r="C20" s="848"/>
      <c r="D20" s="849"/>
      <c r="E20" s="849"/>
      <c r="F20" s="846"/>
      <c r="G20" s="846"/>
      <c r="H20" s="849"/>
      <c r="I20" s="846"/>
      <c r="J20" s="846"/>
      <c r="K20" s="846"/>
      <c r="L20" s="846"/>
      <c r="M20" s="846"/>
      <c r="N20" s="846"/>
      <c r="O20" s="846"/>
      <c r="P20" s="846"/>
      <c r="Q20" s="846"/>
      <c r="R20" s="846"/>
      <c r="S20" s="846"/>
      <c r="T20" s="846"/>
      <c r="U20" s="846"/>
      <c r="V20" s="846"/>
    </row>
    <row r="21" spans="1:22" ht="23.4">
      <c r="A21" s="846"/>
      <c r="B21" s="847"/>
      <c r="C21" s="848"/>
      <c r="D21" s="849"/>
      <c r="E21" s="849"/>
      <c r="F21" s="846"/>
      <c r="G21" s="846"/>
      <c r="H21" s="849"/>
      <c r="I21" s="846"/>
      <c r="J21" s="846"/>
      <c r="K21" s="846"/>
      <c r="L21" s="846"/>
      <c r="M21" s="846"/>
      <c r="N21" s="846"/>
      <c r="O21" s="846"/>
      <c r="P21" s="846"/>
      <c r="Q21" s="846"/>
      <c r="R21" s="846"/>
      <c r="S21" s="846"/>
      <c r="T21" s="846"/>
      <c r="U21" s="846"/>
      <c r="V21" s="846"/>
    </row>
    <row r="22" spans="1:22" ht="23.4">
      <c r="A22" s="846"/>
      <c r="B22" s="847"/>
      <c r="C22" s="848"/>
      <c r="D22" s="849"/>
      <c r="E22" s="849"/>
      <c r="F22" s="846"/>
      <c r="G22" s="846"/>
      <c r="H22" s="849"/>
      <c r="I22" s="846"/>
      <c r="J22" s="846"/>
      <c r="K22" s="846"/>
      <c r="L22" s="846"/>
      <c r="M22" s="846"/>
      <c r="N22" s="846"/>
      <c r="O22" s="846"/>
      <c r="P22" s="846"/>
      <c r="Q22" s="846"/>
      <c r="R22" s="846"/>
      <c r="S22" s="846"/>
      <c r="T22" s="846"/>
      <c r="U22" s="846"/>
      <c r="V22" s="846"/>
    </row>
    <row r="23" spans="1:22" ht="23.4">
      <c r="A23" s="846"/>
      <c r="B23" s="847"/>
      <c r="C23" s="848"/>
      <c r="D23" s="849"/>
      <c r="E23" s="849"/>
      <c r="F23" s="846"/>
      <c r="G23" s="846"/>
      <c r="H23" s="849"/>
      <c r="I23" s="846"/>
      <c r="J23" s="846"/>
      <c r="K23" s="846"/>
      <c r="L23" s="846"/>
      <c r="M23" s="846"/>
      <c r="N23" s="846"/>
      <c r="O23" s="846"/>
      <c r="P23" s="846"/>
      <c r="Q23" s="846"/>
      <c r="R23" s="846"/>
      <c r="S23" s="846"/>
      <c r="T23" s="846"/>
      <c r="U23" s="846"/>
      <c r="V23" s="846"/>
    </row>
    <row r="24" spans="1:22" ht="23.4">
      <c r="A24" s="846"/>
      <c r="B24" s="847"/>
      <c r="C24" s="848"/>
      <c r="D24" s="849"/>
      <c r="E24" s="849"/>
      <c r="F24" s="846"/>
      <c r="G24" s="846"/>
      <c r="H24" s="849"/>
      <c r="I24" s="846"/>
      <c r="J24" s="846"/>
      <c r="K24" s="846"/>
      <c r="L24" s="846"/>
      <c r="M24" s="846"/>
      <c r="N24" s="846"/>
      <c r="O24" s="846"/>
      <c r="P24" s="846"/>
      <c r="Q24" s="846"/>
      <c r="R24" s="846"/>
      <c r="S24" s="846"/>
      <c r="T24" s="846"/>
      <c r="U24" s="846"/>
      <c r="V24" s="846"/>
    </row>
  </sheetData>
  <sheetProtection selectLockedCells="1"/>
  <mergeCells count="13">
    <mergeCell ref="A10:A14"/>
    <mergeCell ref="D10:D14"/>
    <mergeCell ref="R14:U14"/>
    <mergeCell ref="A15:A16"/>
    <mergeCell ref="B15:B16"/>
    <mergeCell ref="Q16:T16"/>
    <mergeCell ref="U16:V16"/>
    <mergeCell ref="E3:P3"/>
    <mergeCell ref="E5:V5"/>
    <mergeCell ref="A6:A7"/>
    <mergeCell ref="B6:B7"/>
    <mergeCell ref="A8:A9"/>
    <mergeCell ref="B8:B9"/>
  </mergeCells>
  <printOptions horizontalCentered="1"/>
  <pageMargins left="3.937007874015748E-2" right="3.937007874015748E-2" top="3.937007874015748E-2" bottom="3.937007874015748E-2" header="3.937007874015748E-2" footer="3.937007874015748E-2"/>
  <pageSetup paperSize="9" scale="70" fitToHeight="0" orientation="landscape" r:id="rId1"/>
  <headerFooter alignWithMargins="0">
    <oddFooter>&amp;C&amp;"Arial,Regular"&amp;9&amp;A&amp;R&amp;"Arial,Regular"&amp;9Page &amp;P</oddFooter>
  </headerFooter>
  <extLst>
    <ext xmlns:x14="http://schemas.microsoft.com/office/spreadsheetml/2009/9/main" uri="{05C60535-1F16-4fd2-B633-F4F36F0B64E0}">
      <x14:sparklineGroups xmlns:xm="http://schemas.microsoft.com/office/excel/2006/main">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AcuteWard!E6:P6</xm:f>
              <xm:sqref>Q6</xm:sqref>
            </x14:sparkline>
            <x14:sparkline>
              <xm:f>AcuteWard!E7:P7</xm:f>
              <xm:sqref>Q7</xm:sqref>
            </x14:sparkline>
            <x14:sparkline>
              <xm:f>AcuteWard!E8:P8</xm:f>
              <xm:sqref>Q8</xm:sqref>
            </x14:sparkline>
            <x14:sparkline>
              <xm:f>AcuteWard!E9:P9</xm:f>
              <xm:sqref>Q9</xm:sqref>
            </x14:sparkline>
            <x14:sparkline>
              <xm:f>AcuteWard!E10:P10</xm:f>
              <xm:sqref>Q10</xm:sqref>
            </x14:sparkline>
            <x14:sparkline>
              <xm:f>AcuteWard!E11:P11</xm:f>
              <xm:sqref>Q11</xm:sqref>
            </x14:sparkline>
            <x14:sparkline>
              <xm:f>AcuteWard!E12:P12</xm:f>
              <xm:sqref>Q12</xm:sqref>
            </x14:sparkline>
            <x14:sparkline>
              <xm:f>AcuteWard!E13:P13</xm:f>
              <xm:sqref>Q13</xm:sqref>
            </x14:sparkline>
            <x14:sparkline>
              <xm:f>AcuteWard!E14:P14</xm:f>
              <xm:sqref>Q14</xm:sqref>
            </x14:sparkline>
          </x14:sparklines>
        </x14:sparklineGroup>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AcuteWard!E15:P15</xm:f>
              <xm:sqref>Q15</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BT18"/>
  <sheetViews>
    <sheetView showGridLines="0" zoomScale="40" zoomScaleNormal="40" zoomScaleSheetLayoutView="100" workbookViewId="0">
      <pane xSplit="4" ySplit="5" topLeftCell="E6" activePane="bottomRight" state="frozen"/>
      <selection activeCell="M9" sqref="M9"/>
      <selection pane="topRight" activeCell="M9" sqref="M9"/>
      <selection pane="bottomLeft" activeCell="M9" sqref="M9"/>
      <selection pane="bottomRight" activeCell="B2" sqref="B2"/>
    </sheetView>
  </sheetViews>
  <sheetFormatPr defaultRowHeight="14.4"/>
  <cols>
    <col min="1" max="1" width="20.33203125" style="556" bestFit="1" customWidth="1"/>
    <col min="2" max="2" width="13.6640625" style="19" customWidth="1"/>
    <col min="3" max="3" width="61.6640625" style="563" customWidth="1"/>
    <col min="4" max="4" width="14.44140625" style="564" customWidth="1"/>
    <col min="5" max="5" width="18.33203125" style="564" customWidth="1"/>
    <col min="6" max="7" width="18.33203125" customWidth="1"/>
    <col min="8" max="8" width="18.33203125" style="564" customWidth="1"/>
    <col min="9" max="16" width="18.33203125" customWidth="1"/>
    <col min="17" max="22" width="14.33203125" customWidth="1"/>
    <col min="216" max="216" width="10.33203125" customWidth="1"/>
    <col min="217" max="217" width="4.5546875" customWidth="1"/>
    <col min="218" max="218" width="33.44140625" customWidth="1"/>
    <col min="219" max="219" width="9" customWidth="1"/>
    <col min="220" max="236" width="6.6640625" customWidth="1"/>
    <col min="237" max="237" width="35.44140625" customWidth="1"/>
    <col min="472" max="472" width="10.33203125" customWidth="1"/>
    <col min="473" max="473" width="4.5546875" customWidth="1"/>
    <col min="474" max="474" width="33.44140625" customWidth="1"/>
    <col min="475" max="475" width="9" customWidth="1"/>
    <col min="476" max="492" width="6.6640625" customWidth="1"/>
    <col min="493" max="493" width="35.44140625" customWidth="1"/>
    <col min="728" max="728" width="10.33203125" customWidth="1"/>
    <col min="729" max="729" width="4.5546875" customWidth="1"/>
    <col min="730" max="730" width="33.44140625" customWidth="1"/>
    <col min="731" max="731" width="9" customWidth="1"/>
    <col min="732" max="748" width="6.6640625" customWidth="1"/>
    <col min="749" max="749" width="35.44140625" customWidth="1"/>
    <col min="984" max="984" width="10.33203125" customWidth="1"/>
    <col min="985" max="985" width="4.5546875" customWidth="1"/>
    <col min="986" max="986" width="33.44140625" customWidth="1"/>
    <col min="987" max="987" width="9" customWidth="1"/>
    <col min="988" max="1004" width="6.6640625" customWidth="1"/>
    <col min="1005" max="1005" width="35.44140625" customWidth="1"/>
    <col min="1240" max="1240" width="10.33203125" customWidth="1"/>
    <col min="1241" max="1241" width="4.5546875" customWidth="1"/>
    <col min="1242" max="1242" width="33.44140625" customWidth="1"/>
    <col min="1243" max="1243" width="9" customWidth="1"/>
    <col min="1244" max="1260" width="6.6640625" customWidth="1"/>
    <col min="1261" max="1261" width="35.44140625" customWidth="1"/>
    <col min="1496" max="1496" width="10.33203125" customWidth="1"/>
    <col min="1497" max="1497" width="4.5546875" customWidth="1"/>
    <col min="1498" max="1498" width="33.44140625" customWidth="1"/>
    <col min="1499" max="1499" width="9" customWidth="1"/>
    <col min="1500" max="1516" width="6.6640625" customWidth="1"/>
    <col min="1517" max="1517" width="35.44140625" customWidth="1"/>
    <col min="1752" max="1752" width="10.33203125" customWidth="1"/>
    <col min="1753" max="1753" width="4.5546875" customWidth="1"/>
    <col min="1754" max="1754" width="33.44140625" customWidth="1"/>
    <col min="1755" max="1755" width="9" customWidth="1"/>
    <col min="1756" max="1772" width="6.6640625" customWidth="1"/>
    <col min="1773" max="1773" width="35.44140625" customWidth="1"/>
    <col min="2008" max="2008" width="10.33203125" customWidth="1"/>
    <col min="2009" max="2009" width="4.5546875" customWidth="1"/>
    <col min="2010" max="2010" width="33.44140625" customWidth="1"/>
    <col min="2011" max="2011" width="9" customWidth="1"/>
    <col min="2012" max="2028" width="6.6640625" customWidth="1"/>
    <col min="2029" max="2029" width="35.44140625" customWidth="1"/>
    <col min="2264" max="2264" width="10.33203125" customWidth="1"/>
    <col min="2265" max="2265" width="4.5546875" customWidth="1"/>
    <col min="2266" max="2266" width="33.44140625" customWidth="1"/>
    <col min="2267" max="2267" width="9" customWidth="1"/>
    <col min="2268" max="2284" width="6.6640625" customWidth="1"/>
    <col min="2285" max="2285" width="35.44140625" customWidth="1"/>
    <col min="2520" max="2520" width="10.33203125" customWidth="1"/>
    <col min="2521" max="2521" width="4.5546875" customWidth="1"/>
    <col min="2522" max="2522" width="33.44140625" customWidth="1"/>
    <col min="2523" max="2523" width="9" customWidth="1"/>
    <col min="2524" max="2540" width="6.6640625" customWidth="1"/>
    <col min="2541" max="2541" width="35.44140625" customWidth="1"/>
    <col min="2776" max="2776" width="10.33203125" customWidth="1"/>
    <col min="2777" max="2777" width="4.5546875" customWidth="1"/>
    <col min="2778" max="2778" width="33.44140625" customWidth="1"/>
    <col min="2779" max="2779" width="9" customWidth="1"/>
    <col min="2780" max="2796" width="6.6640625" customWidth="1"/>
    <col min="2797" max="2797" width="35.44140625" customWidth="1"/>
    <col min="3032" max="3032" width="10.33203125" customWidth="1"/>
    <col min="3033" max="3033" width="4.5546875" customWidth="1"/>
    <col min="3034" max="3034" width="33.44140625" customWidth="1"/>
    <col min="3035" max="3035" width="9" customWidth="1"/>
    <col min="3036" max="3052" width="6.6640625" customWidth="1"/>
    <col min="3053" max="3053" width="35.44140625" customWidth="1"/>
    <col min="3288" max="3288" width="10.33203125" customWidth="1"/>
    <col min="3289" max="3289" width="4.5546875" customWidth="1"/>
    <col min="3290" max="3290" width="33.44140625" customWidth="1"/>
    <col min="3291" max="3291" width="9" customWidth="1"/>
    <col min="3292" max="3308" width="6.6640625" customWidth="1"/>
    <col min="3309" max="3309" width="35.44140625" customWidth="1"/>
    <col min="3544" max="3544" width="10.33203125" customWidth="1"/>
    <col min="3545" max="3545" width="4.5546875" customWidth="1"/>
    <col min="3546" max="3546" width="33.44140625" customWidth="1"/>
    <col min="3547" max="3547" width="9" customWidth="1"/>
    <col min="3548" max="3564" width="6.6640625" customWidth="1"/>
    <col min="3565" max="3565" width="35.44140625" customWidth="1"/>
    <col min="3800" max="3800" width="10.33203125" customWidth="1"/>
    <col min="3801" max="3801" width="4.5546875" customWidth="1"/>
    <col min="3802" max="3802" width="33.44140625" customWidth="1"/>
    <col min="3803" max="3803" width="9" customWidth="1"/>
    <col min="3804" max="3820" width="6.6640625" customWidth="1"/>
    <col min="3821" max="3821" width="35.44140625" customWidth="1"/>
    <col min="4056" max="4056" width="10.33203125" customWidth="1"/>
    <col min="4057" max="4057" width="4.5546875" customWidth="1"/>
    <col min="4058" max="4058" width="33.44140625" customWidth="1"/>
    <col min="4059" max="4059" width="9" customWidth="1"/>
    <col min="4060" max="4076" width="6.6640625" customWidth="1"/>
    <col min="4077" max="4077" width="35.44140625" customWidth="1"/>
    <col min="4312" max="4312" width="10.33203125" customWidth="1"/>
    <col min="4313" max="4313" width="4.5546875" customWidth="1"/>
    <col min="4314" max="4314" width="33.44140625" customWidth="1"/>
    <col min="4315" max="4315" width="9" customWidth="1"/>
    <col min="4316" max="4332" width="6.6640625" customWidth="1"/>
    <col min="4333" max="4333" width="35.44140625" customWidth="1"/>
    <col min="4568" max="4568" width="10.33203125" customWidth="1"/>
    <col min="4569" max="4569" width="4.5546875" customWidth="1"/>
    <col min="4570" max="4570" width="33.44140625" customWidth="1"/>
    <col min="4571" max="4571" width="9" customWidth="1"/>
    <col min="4572" max="4588" width="6.6640625" customWidth="1"/>
    <col min="4589" max="4589" width="35.44140625" customWidth="1"/>
    <col min="4824" max="4824" width="10.33203125" customWidth="1"/>
    <col min="4825" max="4825" width="4.5546875" customWidth="1"/>
    <col min="4826" max="4826" width="33.44140625" customWidth="1"/>
    <col min="4827" max="4827" width="9" customWidth="1"/>
    <col min="4828" max="4844" width="6.6640625" customWidth="1"/>
    <col min="4845" max="4845" width="35.44140625" customWidth="1"/>
    <col min="5080" max="5080" width="10.33203125" customWidth="1"/>
    <col min="5081" max="5081" width="4.5546875" customWidth="1"/>
    <col min="5082" max="5082" width="33.44140625" customWidth="1"/>
    <col min="5083" max="5083" width="9" customWidth="1"/>
    <col min="5084" max="5100" width="6.6640625" customWidth="1"/>
    <col min="5101" max="5101" width="35.44140625" customWidth="1"/>
    <col min="5336" max="5336" width="10.33203125" customWidth="1"/>
    <col min="5337" max="5337" width="4.5546875" customWidth="1"/>
    <col min="5338" max="5338" width="33.44140625" customWidth="1"/>
    <col min="5339" max="5339" width="9" customWidth="1"/>
    <col min="5340" max="5356" width="6.6640625" customWidth="1"/>
    <col min="5357" max="5357" width="35.44140625" customWidth="1"/>
    <col min="5592" max="5592" width="10.33203125" customWidth="1"/>
    <col min="5593" max="5593" width="4.5546875" customWidth="1"/>
    <col min="5594" max="5594" width="33.44140625" customWidth="1"/>
    <col min="5595" max="5595" width="9" customWidth="1"/>
    <col min="5596" max="5612" width="6.6640625" customWidth="1"/>
    <col min="5613" max="5613" width="35.44140625" customWidth="1"/>
    <col min="5848" max="5848" width="10.33203125" customWidth="1"/>
    <col min="5849" max="5849" width="4.5546875" customWidth="1"/>
    <col min="5850" max="5850" width="33.44140625" customWidth="1"/>
    <col min="5851" max="5851" width="9" customWidth="1"/>
    <col min="5852" max="5868" width="6.6640625" customWidth="1"/>
    <col min="5869" max="5869" width="35.44140625" customWidth="1"/>
    <col min="6104" max="6104" width="10.33203125" customWidth="1"/>
    <col min="6105" max="6105" width="4.5546875" customWidth="1"/>
    <col min="6106" max="6106" width="33.44140625" customWidth="1"/>
    <col min="6107" max="6107" width="9" customWidth="1"/>
    <col min="6108" max="6124" width="6.6640625" customWidth="1"/>
    <col min="6125" max="6125" width="35.44140625" customWidth="1"/>
    <col min="6360" max="6360" width="10.33203125" customWidth="1"/>
    <col min="6361" max="6361" width="4.5546875" customWidth="1"/>
    <col min="6362" max="6362" width="33.44140625" customWidth="1"/>
    <col min="6363" max="6363" width="9" customWidth="1"/>
    <col min="6364" max="6380" width="6.6640625" customWidth="1"/>
    <col min="6381" max="6381" width="35.44140625" customWidth="1"/>
    <col min="6616" max="6616" width="10.33203125" customWidth="1"/>
    <col min="6617" max="6617" width="4.5546875" customWidth="1"/>
    <col min="6618" max="6618" width="33.44140625" customWidth="1"/>
    <col min="6619" max="6619" width="9" customWidth="1"/>
    <col min="6620" max="6636" width="6.6640625" customWidth="1"/>
    <col min="6637" max="6637" width="35.44140625" customWidth="1"/>
    <col min="6872" max="6872" width="10.33203125" customWidth="1"/>
    <col min="6873" max="6873" width="4.5546875" customWidth="1"/>
    <col min="6874" max="6874" width="33.44140625" customWidth="1"/>
    <col min="6875" max="6875" width="9" customWidth="1"/>
    <col min="6876" max="6892" width="6.6640625" customWidth="1"/>
    <col min="6893" max="6893" width="35.44140625" customWidth="1"/>
    <col min="7128" max="7128" width="10.33203125" customWidth="1"/>
    <col min="7129" max="7129" width="4.5546875" customWidth="1"/>
    <col min="7130" max="7130" width="33.44140625" customWidth="1"/>
    <col min="7131" max="7131" width="9" customWidth="1"/>
    <col min="7132" max="7148" width="6.6640625" customWidth="1"/>
    <col min="7149" max="7149" width="35.44140625" customWidth="1"/>
    <col min="7384" max="7384" width="10.33203125" customWidth="1"/>
    <col min="7385" max="7385" width="4.5546875" customWidth="1"/>
    <col min="7386" max="7386" width="33.44140625" customWidth="1"/>
    <col min="7387" max="7387" width="9" customWidth="1"/>
    <col min="7388" max="7404" width="6.6640625" customWidth="1"/>
    <col min="7405" max="7405" width="35.44140625" customWidth="1"/>
    <col min="7640" max="7640" width="10.33203125" customWidth="1"/>
    <col min="7641" max="7641" width="4.5546875" customWidth="1"/>
    <col min="7642" max="7642" width="33.44140625" customWidth="1"/>
    <col min="7643" max="7643" width="9" customWidth="1"/>
    <col min="7644" max="7660" width="6.6640625" customWidth="1"/>
    <col min="7661" max="7661" width="35.44140625" customWidth="1"/>
    <col min="7896" max="7896" width="10.33203125" customWidth="1"/>
    <col min="7897" max="7897" width="4.5546875" customWidth="1"/>
    <col min="7898" max="7898" width="33.44140625" customWidth="1"/>
    <col min="7899" max="7899" width="9" customWidth="1"/>
    <col min="7900" max="7916" width="6.6640625" customWidth="1"/>
    <col min="7917" max="7917" width="35.44140625" customWidth="1"/>
    <col min="8152" max="8152" width="10.33203125" customWidth="1"/>
    <col min="8153" max="8153" width="4.5546875" customWidth="1"/>
    <col min="8154" max="8154" width="33.44140625" customWidth="1"/>
    <col min="8155" max="8155" width="9" customWidth="1"/>
    <col min="8156" max="8172" width="6.6640625" customWidth="1"/>
    <col min="8173" max="8173" width="35.44140625" customWidth="1"/>
    <col min="8408" max="8408" width="10.33203125" customWidth="1"/>
    <col min="8409" max="8409" width="4.5546875" customWidth="1"/>
    <col min="8410" max="8410" width="33.44140625" customWidth="1"/>
    <col min="8411" max="8411" width="9" customWidth="1"/>
    <col min="8412" max="8428" width="6.6640625" customWidth="1"/>
    <col min="8429" max="8429" width="35.44140625" customWidth="1"/>
    <col min="8664" max="8664" width="10.33203125" customWidth="1"/>
    <col min="8665" max="8665" width="4.5546875" customWidth="1"/>
    <col min="8666" max="8666" width="33.44140625" customWidth="1"/>
    <col min="8667" max="8667" width="9" customWidth="1"/>
    <col min="8668" max="8684" width="6.6640625" customWidth="1"/>
    <col min="8685" max="8685" width="35.44140625" customWidth="1"/>
    <col min="8920" max="8920" width="10.33203125" customWidth="1"/>
    <col min="8921" max="8921" width="4.5546875" customWidth="1"/>
    <col min="8922" max="8922" width="33.44140625" customWidth="1"/>
    <col min="8923" max="8923" width="9" customWidth="1"/>
    <col min="8924" max="8940" width="6.6640625" customWidth="1"/>
    <col min="8941" max="8941" width="35.44140625" customWidth="1"/>
    <col min="9176" max="9176" width="10.33203125" customWidth="1"/>
    <col min="9177" max="9177" width="4.5546875" customWidth="1"/>
    <col min="9178" max="9178" width="33.44140625" customWidth="1"/>
    <col min="9179" max="9179" width="9" customWidth="1"/>
    <col min="9180" max="9196" width="6.6640625" customWidth="1"/>
    <col min="9197" max="9197" width="35.44140625" customWidth="1"/>
    <col min="9432" max="9432" width="10.33203125" customWidth="1"/>
    <col min="9433" max="9433" width="4.5546875" customWidth="1"/>
    <col min="9434" max="9434" width="33.44140625" customWidth="1"/>
    <col min="9435" max="9435" width="9" customWidth="1"/>
    <col min="9436" max="9452" width="6.6640625" customWidth="1"/>
    <col min="9453" max="9453" width="35.44140625" customWidth="1"/>
    <col min="9688" max="9688" width="10.33203125" customWidth="1"/>
    <col min="9689" max="9689" width="4.5546875" customWidth="1"/>
    <col min="9690" max="9690" width="33.44140625" customWidth="1"/>
    <col min="9691" max="9691" width="9" customWidth="1"/>
    <col min="9692" max="9708" width="6.6640625" customWidth="1"/>
    <col min="9709" max="9709" width="35.44140625" customWidth="1"/>
    <col min="9944" max="9944" width="10.33203125" customWidth="1"/>
    <col min="9945" max="9945" width="4.5546875" customWidth="1"/>
    <col min="9946" max="9946" width="33.44140625" customWidth="1"/>
    <col min="9947" max="9947" width="9" customWidth="1"/>
    <col min="9948" max="9964" width="6.6640625" customWidth="1"/>
    <col min="9965" max="9965" width="35.44140625" customWidth="1"/>
    <col min="10200" max="10200" width="10.33203125" customWidth="1"/>
    <col min="10201" max="10201" width="4.5546875" customWidth="1"/>
    <col min="10202" max="10202" width="33.44140625" customWidth="1"/>
    <col min="10203" max="10203" width="9" customWidth="1"/>
    <col min="10204" max="10220" width="6.6640625" customWidth="1"/>
    <col min="10221" max="10221" width="35.44140625" customWidth="1"/>
    <col min="10456" max="10456" width="10.33203125" customWidth="1"/>
    <col min="10457" max="10457" width="4.5546875" customWidth="1"/>
    <col min="10458" max="10458" width="33.44140625" customWidth="1"/>
    <col min="10459" max="10459" width="9" customWidth="1"/>
    <col min="10460" max="10476" width="6.6640625" customWidth="1"/>
    <col min="10477" max="10477" width="35.44140625" customWidth="1"/>
    <col min="10712" max="10712" width="10.33203125" customWidth="1"/>
    <col min="10713" max="10713" width="4.5546875" customWidth="1"/>
    <col min="10714" max="10714" width="33.44140625" customWidth="1"/>
    <col min="10715" max="10715" width="9" customWidth="1"/>
    <col min="10716" max="10732" width="6.6640625" customWidth="1"/>
    <col min="10733" max="10733" width="35.44140625" customWidth="1"/>
    <col min="10968" max="10968" width="10.33203125" customWidth="1"/>
    <col min="10969" max="10969" width="4.5546875" customWidth="1"/>
    <col min="10970" max="10970" width="33.44140625" customWidth="1"/>
    <col min="10971" max="10971" width="9" customWidth="1"/>
    <col min="10972" max="10988" width="6.6640625" customWidth="1"/>
    <col min="10989" max="10989" width="35.44140625" customWidth="1"/>
    <col min="11224" max="11224" width="10.33203125" customWidth="1"/>
    <col min="11225" max="11225" width="4.5546875" customWidth="1"/>
    <col min="11226" max="11226" width="33.44140625" customWidth="1"/>
    <col min="11227" max="11227" width="9" customWidth="1"/>
    <col min="11228" max="11244" width="6.6640625" customWidth="1"/>
    <col min="11245" max="11245" width="35.44140625" customWidth="1"/>
    <col min="11480" max="11480" width="10.33203125" customWidth="1"/>
    <col min="11481" max="11481" width="4.5546875" customWidth="1"/>
    <col min="11482" max="11482" width="33.44140625" customWidth="1"/>
    <col min="11483" max="11483" width="9" customWidth="1"/>
    <col min="11484" max="11500" width="6.6640625" customWidth="1"/>
    <col min="11501" max="11501" width="35.44140625" customWidth="1"/>
    <col min="11736" max="11736" width="10.33203125" customWidth="1"/>
    <col min="11737" max="11737" width="4.5546875" customWidth="1"/>
    <col min="11738" max="11738" width="33.44140625" customWidth="1"/>
    <col min="11739" max="11739" width="9" customWidth="1"/>
    <col min="11740" max="11756" width="6.6640625" customWidth="1"/>
    <col min="11757" max="11757" width="35.44140625" customWidth="1"/>
    <col min="11992" max="11992" width="10.33203125" customWidth="1"/>
    <col min="11993" max="11993" width="4.5546875" customWidth="1"/>
    <col min="11994" max="11994" width="33.44140625" customWidth="1"/>
    <col min="11995" max="11995" width="9" customWidth="1"/>
    <col min="11996" max="12012" width="6.6640625" customWidth="1"/>
    <col min="12013" max="12013" width="35.44140625" customWidth="1"/>
    <col min="12248" max="12248" width="10.33203125" customWidth="1"/>
    <col min="12249" max="12249" width="4.5546875" customWidth="1"/>
    <col min="12250" max="12250" width="33.44140625" customWidth="1"/>
    <col min="12251" max="12251" width="9" customWidth="1"/>
    <col min="12252" max="12268" width="6.6640625" customWidth="1"/>
    <col min="12269" max="12269" width="35.44140625" customWidth="1"/>
    <col min="12504" max="12504" width="10.33203125" customWidth="1"/>
    <col min="12505" max="12505" width="4.5546875" customWidth="1"/>
    <col min="12506" max="12506" width="33.44140625" customWidth="1"/>
    <col min="12507" max="12507" width="9" customWidth="1"/>
    <col min="12508" max="12524" width="6.6640625" customWidth="1"/>
    <col min="12525" max="12525" width="35.44140625" customWidth="1"/>
    <col min="12760" max="12760" width="10.33203125" customWidth="1"/>
    <col min="12761" max="12761" width="4.5546875" customWidth="1"/>
    <col min="12762" max="12762" width="33.44140625" customWidth="1"/>
    <col min="12763" max="12763" width="9" customWidth="1"/>
    <col min="12764" max="12780" width="6.6640625" customWidth="1"/>
    <col min="12781" max="12781" width="35.44140625" customWidth="1"/>
    <col min="13016" max="13016" width="10.33203125" customWidth="1"/>
    <col min="13017" max="13017" width="4.5546875" customWidth="1"/>
    <col min="13018" max="13018" width="33.44140625" customWidth="1"/>
    <col min="13019" max="13019" width="9" customWidth="1"/>
    <col min="13020" max="13036" width="6.6640625" customWidth="1"/>
    <col min="13037" max="13037" width="35.44140625" customWidth="1"/>
    <col min="13272" max="13272" width="10.33203125" customWidth="1"/>
    <col min="13273" max="13273" width="4.5546875" customWidth="1"/>
    <col min="13274" max="13274" width="33.44140625" customWidth="1"/>
    <col min="13275" max="13275" width="9" customWidth="1"/>
    <col min="13276" max="13292" width="6.6640625" customWidth="1"/>
    <col min="13293" max="13293" width="35.44140625" customWidth="1"/>
    <col min="13528" max="13528" width="10.33203125" customWidth="1"/>
    <col min="13529" max="13529" width="4.5546875" customWidth="1"/>
    <col min="13530" max="13530" width="33.44140625" customWidth="1"/>
    <col min="13531" max="13531" width="9" customWidth="1"/>
    <col min="13532" max="13548" width="6.6640625" customWidth="1"/>
    <col min="13549" max="13549" width="35.44140625" customWidth="1"/>
    <col min="13784" max="13784" width="10.33203125" customWidth="1"/>
    <col min="13785" max="13785" width="4.5546875" customWidth="1"/>
    <col min="13786" max="13786" width="33.44140625" customWidth="1"/>
    <col min="13787" max="13787" width="9" customWidth="1"/>
    <col min="13788" max="13804" width="6.6640625" customWidth="1"/>
    <col min="13805" max="13805" width="35.44140625" customWidth="1"/>
    <col min="14040" max="14040" width="10.33203125" customWidth="1"/>
    <col min="14041" max="14041" width="4.5546875" customWidth="1"/>
    <col min="14042" max="14042" width="33.44140625" customWidth="1"/>
    <col min="14043" max="14043" width="9" customWidth="1"/>
    <col min="14044" max="14060" width="6.6640625" customWidth="1"/>
    <col min="14061" max="14061" width="35.44140625" customWidth="1"/>
    <col min="14296" max="14296" width="10.33203125" customWidth="1"/>
    <col min="14297" max="14297" width="4.5546875" customWidth="1"/>
    <col min="14298" max="14298" width="33.44140625" customWidth="1"/>
    <col min="14299" max="14299" width="9" customWidth="1"/>
    <col min="14300" max="14316" width="6.6640625" customWidth="1"/>
    <col min="14317" max="14317" width="35.44140625" customWidth="1"/>
    <col min="14552" max="14552" width="10.33203125" customWidth="1"/>
    <col min="14553" max="14553" width="4.5546875" customWidth="1"/>
    <col min="14554" max="14554" width="33.44140625" customWidth="1"/>
    <col min="14555" max="14555" width="9" customWidth="1"/>
    <col min="14556" max="14572" width="6.6640625" customWidth="1"/>
    <col min="14573" max="14573" width="35.44140625" customWidth="1"/>
    <col min="14808" max="14808" width="10.33203125" customWidth="1"/>
    <col min="14809" max="14809" width="4.5546875" customWidth="1"/>
    <col min="14810" max="14810" width="33.44140625" customWidth="1"/>
    <col min="14811" max="14811" width="9" customWidth="1"/>
    <col min="14812" max="14828" width="6.6640625" customWidth="1"/>
    <col min="14829" max="14829" width="35.44140625" customWidth="1"/>
    <col min="15064" max="15064" width="10.33203125" customWidth="1"/>
    <col min="15065" max="15065" width="4.5546875" customWidth="1"/>
    <col min="15066" max="15066" width="33.44140625" customWidth="1"/>
    <col min="15067" max="15067" width="9" customWidth="1"/>
    <col min="15068" max="15084" width="6.6640625" customWidth="1"/>
    <col min="15085" max="15085" width="35.44140625" customWidth="1"/>
    <col min="15320" max="15320" width="10.33203125" customWidth="1"/>
    <col min="15321" max="15321" width="4.5546875" customWidth="1"/>
    <col min="15322" max="15322" width="33.44140625" customWidth="1"/>
    <col min="15323" max="15323" width="9" customWidth="1"/>
    <col min="15324" max="15340" width="6.6640625" customWidth="1"/>
    <col min="15341" max="15341" width="35.44140625" customWidth="1"/>
    <col min="15576" max="15576" width="10.33203125" customWidth="1"/>
    <col min="15577" max="15577" width="4.5546875" customWidth="1"/>
    <col min="15578" max="15578" width="33.44140625" customWidth="1"/>
    <col min="15579" max="15579" width="9" customWidth="1"/>
    <col min="15580" max="15596" width="6.6640625" customWidth="1"/>
    <col min="15597" max="15597" width="35.44140625" customWidth="1"/>
    <col min="15832" max="15832" width="10.33203125" customWidth="1"/>
    <col min="15833" max="15833" width="4.5546875" customWidth="1"/>
    <col min="15834" max="15834" width="33.44140625" customWidth="1"/>
    <col min="15835" max="15835" width="9" customWidth="1"/>
    <col min="15836" max="15852" width="6.6640625" customWidth="1"/>
    <col min="15853" max="15853" width="35.44140625" customWidth="1"/>
    <col min="16088" max="16088" width="10.33203125" customWidth="1"/>
    <col min="16089" max="16089" width="4.5546875" customWidth="1"/>
    <col min="16090" max="16090" width="33.44140625" customWidth="1"/>
    <col min="16091" max="16091" width="9" customWidth="1"/>
    <col min="16092" max="16108" width="6.6640625" customWidth="1"/>
    <col min="16109" max="16109" width="35.44140625" customWidth="1"/>
  </cols>
  <sheetData>
    <row r="1" spans="1:72" s="339" customFormat="1" ht="43.5" customHeight="1" thickBot="1">
      <c r="A1" s="772" t="s">
        <v>610</v>
      </c>
      <c r="B1" s="773" t="s">
        <v>693</v>
      </c>
      <c r="C1" s="774"/>
      <c r="D1" s="774"/>
      <c r="E1" s="774"/>
      <c r="F1" s="774"/>
      <c r="G1" s="774"/>
      <c r="H1" s="774"/>
      <c r="I1" s="774"/>
      <c r="J1" s="774"/>
      <c r="K1" s="774"/>
      <c r="L1" s="774"/>
      <c r="M1" s="774"/>
      <c r="N1" s="774"/>
      <c r="O1" s="774"/>
      <c r="P1" s="774"/>
      <c r="Q1" s="774"/>
      <c r="R1" s="774"/>
      <c r="S1" s="774"/>
      <c r="T1" s="774"/>
      <c r="U1" s="774"/>
      <c r="V1" s="774"/>
      <c r="W1" s="338"/>
      <c r="X1" s="338"/>
      <c r="Y1" s="338"/>
      <c r="Z1" s="338"/>
      <c r="AA1" s="338"/>
      <c r="AB1" s="338"/>
      <c r="AC1" s="338"/>
      <c r="AD1" s="338"/>
      <c r="AE1" s="338"/>
      <c r="AF1" s="338"/>
      <c r="AG1" s="338"/>
      <c r="AH1" s="338"/>
      <c r="AI1" s="338"/>
      <c r="AJ1" s="338"/>
      <c r="AK1" s="338"/>
      <c r="AL1" s="338"/>
      <c r="AM1" s="338"/>
      <c r="AN1" s="338"/>
      <c r="AO1" s="338"/>
      <c r="AP1" s="338"/>
      <c r="AQ1" s="338"/>
      <c r="AR1" s="338"/>
      <c r="AS1" s="338"/>
      <c r="AT1" s="338"/>
      <c r="AU1" s="338"/>
      <c r="AV1" s="338"/>
      <c r="AW1" s="338"/>
      <c r="AX1" s="338"/>
      <c r="AY1" s="338"/>
      <c r="AZ1" s="338"/>
      <c r="BA1" s="338"/>
      <c r="BB1" s="338"/>
      <c r="BC1" s="338"/>
      <c r="BD1" s="338"/>
      <c r="BE1" s="338"/>
      <c r="BF1" s="338"/>
      <c r="BG1" s="338"/>
      <c r="BH1" s="338"/>
      <c r="BI1" s="338"/>
      <c r="BJ1" s="338"/>
      <c r="BK1" s="338"/>
      <c r="BL1" s="338"/>
      <c r="BM1" s="338"/>
      <c r="BN1" s="338"/>
      <c r="BO1" s="338"/>
      <c r="BP1" s="338"/>
      <c r="BQ1" s="338"/>
      <c r="BR1" s="338"/>
      <c r="BS1" s="338"/>
      <c r="BT1" s="338"/>
    </row>
    <row r="2" spans="1:72" s="338" customFormat="1" ht="30" customHeight="1" thickBot="1">
      <c r="A2" s="775"/>
      <c r="B2" s="776"/>
      <c r="C2" s="777" t="s">
        <v>611</v>
      </c>
      <c r="D2" s="778"/>
      <c r="E2" s="778"/>
      <c r="F2" s="778"/>
      <c r="G2" s="778"/>
      <c r="H2" s="778"/>
      <c r="I2" s="778"/>
      <c r="J2" s="778"/>
      <c r="K2" s="779"/>
      <c r="L2" s="779"/>
      <c r="M2" s="779"/>
      <c r="N2" s="779"/>
      <c r="O2" s="779"/>
      <c r="P2" s="779"/>
      <c r="Q2" s="779"/>
      <c r="R2" s="779"/>
      <c r="S2" s="779"/>
      <c r="T2" s="779"/>
      <c r="U2" s="779"/>
      <c r="V2" s="779"/>
    </row>
    <row r="3" spans="1:72" s="339" customFormat="1" ht="30" customHeight="1" thickBot="1">
      <c r="A3" s="780"/>
      <c r="B3" s="780"/>
      <c r="C3" s="780"/>
      <c r="D3" s="780"/>
      <c r="E3" s="1244" t="s">
        <v>631</v>
      </c>
      <c r="F3" s="1245"/>
      <c r="G3" s="1245"/>
      <c r="H3" s="1245"/>
      <c r="I3" s="1245"/>
      <c r="J3" s="1245"/>
      <c r="K3" s="1245"/>
      <c r="L3" s="1245"/>
      <c r="M3" s="1245"/>
      <c r="N3" s="1245"/>
      <c r="O3" s="1245"/>
      <c r="P3" s="1246"/>
      <c r="Q3" s="779"/>
      <c r="R3" s="779"/>
      <c r="S3" s="779"/>
      <c r="T3" s="779"/>
      <c r="U3" s="779"/>
      <c r="V3" s="779"/>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38"/>
      <c r="AW3" s="338"/>
      <c r="AX3" s="338"/>
      <c r="AY3" s="338"/>
      <c r="AZ3" s="338"/>
      <c r="BA3" s="338"/>
      <c r="BB3" s="338"/>
      <c r="BC3" s="338"/>
      <c r="BD3" s="338"/>
      <c r="BE3" s="338"/>
      <c r="BF3" s="338"/>
      <c r="BG3" s="338"/>
      <c r="BH3" s="338"/>
      <c r="BI3" s="338"/>
      <c r="BJ3" s="338"/>
      <c r="BK3" s="338"/>
      <c r="BL3" s="338"/>
      <c r="BM3" s="338"/>
      <c r="BN3" s="338"/>
      <c r="BO3" s="338"/>
      <c r="BP3" s="338"/>
      <c r="BQ3" s="338"/>
      <c r="BR3" s="338"/>
      <c r="BS3" s="338"/>
      <c r="BT3" s="338"/>
    </row>
    <row r="4" spans="1:72" s="351" customFormat="1" ht="32.25" customHeight="1" thickBot="1">
      <c r="A4" s="781" t="s">
        <v>10</v>
      </c>
      <c r="B4" s="781" t="s">
        <v>11</v>
      </c>
      <c r="C4" s="781" t="s">
        <v>12</v>
      </c>
      <c r="D4" s="782" t="s">
        <v>4</v>
      </c>
      <c r="E4" s="781" t="s">
        <v>612</v>
      </c>
      <c r="F4" s="782" t="s">
        <v>2</v>
      </c>
      <c r="G4" s="783" t="s">
        <v>228</v>
      </c>
      <c r="H4" s="784" t="s">
        <v>3</v>
      </c>
      <c r="I4" s="781" t="s">
        <v>613</v>
      </c>
      <c r="J4" s="783" t="s">
        <v>614</v>
      </c>
      <c r="K4" s="783" t="s">
        <v>615</v>
      </c>
      <c r="L4" s="783" t="s">
        <v>616</v>
      </c>
      <c r="M4" s="781" t="s">
        <v>617</v>
      </c>
      <c r="N4" s="783" t="s">
        <v>618</v>
      </c>
      <c r="O4" s="783" t="s">
        <v>619</v>
      </c>
      <c r="P4" s="781" t="s">
        <v>620</v>
      </c>
      <c r="Q4" s="781" t="s">
        <v>621</v>
      </c>
      <c r="R4" s="781" t="s">
        <v>5</v>
      </c>
      <c r="S4" s="781" t="s">
        <v>0</v>
      </c>
      <c r="T4" s="781" t="s">
        <v>7</v>
      </c>
      <c r="U4" s="781" t="s">
        <v>8</v>
      </c>
      <c r="V4" s="781" t="s">
        <v>21</v>
      </c>
      <c r="W4" s="350"/>
      <c r="X4" s="350"/>
      <c r="Y4" s="350"/>
      <c r="Z4" s="350"/>
      <c r="AA4" s="350"/>
      <c r="AB4" s="350"/>
      <c r="AC4" s="350"/>
      <c r="AD4" s="350"/>
      <c r="AE4" s="350"/>
      <c r="AF4" s="350"/>
      <c r="AG4" s="350"/>
      <c r="AH4" s="350"/>
      <c r="AI4" s="350"/>
      <c r="AJ4" s="350"/>
      <c r="AK4" s="350"/>
      <c r="AL4" s="350"/>
      <c r="AM4" s="350"/>
      <c r="AN4" s="350"/>
      <c r="AO4" s="350"/>
      <c r="AP4" s="350"/>
      <c r="AQ4" s="350"/>
      <c r="AR4" s="350"/>
      <c r="AS4" s="350"/>
      <c r="AT4" s="350"/>
      <c r="AU4" s="350"/>
      <c r="AV4" s="350"/>
      <c r="AW4" s="350"/>
      <c r="AX4" s="350"/>
      <c r="AY4" s="350"/>
      <c r="AZ4" s="350"/>
      <c r="BA4" s="350"/>
      <c r="BB4" s="350"/>
      <c r="BC4" s="350"/>
      <c r="BD4" s="350"/>
      <c r="BE4" s="350"/>
      <c r="BF4" s="350"/>
      <c r="BG4" s="350"/>
      <c r="BH4" s="350"/>
      <c r="BI4" s="350"/>
      <c r="BJ4" s="350"/>
      <c r="BK4" s="350"/>
      <c r="BL4" s="350"/>
      <c r="BM4" s="350"/>
      <c r="BN4" s="350"/>
      <c r="BO4" s="350"/>
      <c r="BP4" s="350"/>
      <c r="BQ4" s="350"/>
      <c r="BR4" s="350"/>
      <c r="BS4" s="350"/>
      <c r="BT4" s="350"/>
    </row>
    <row r="5" spans="1:72" ht="31.2" customHeight="1" thickBot="1">
      <c r="A5" s="785"/>
      <c r="B5" s="786"/>
      <c r="C5" s="787" t="s">
        <v>627</v>
      </c>
      <c r="D5" s="788"/>
      <c r="E5" s="1247"/>
      <c r="F5" s="1248"/>
      <c r="G5" s="1248"/>
      <c r="H5" s="1248"/>
      <c r="I5" s="1248"/>
      <c r="J5" s="1248"/>
      <c r="K5" s="1248"/>
      <c r="L5" s="1248"/>
      <c r="M5" s="1248"/>
      <c r="N5" s="1248"/>
      <c r="O5" s="1248"/>
      <c r="P5" s="1248"/>
      <c r="Q5" s="1248"/>
      <c r="R5" s="1248"/>
      <c r="S5" s="1248"/>
      <c r="T5" s="1248"/>
      <c r="U5" s="1248"/>
      <c r="V5" s="1249"/>
    </row>
    <row r="6" spans="1:72" ht="39" customHeight="1">
      <c r="A6" s="1250" t="s">
        <v>371</v>
      </c>
      <c r="B6" s="1252" t="s">
        <v>371</v>
      </c>
      <c r="C6" s="789" t="s">
        <v>372</v>
      </c>
      <c r="D6" s="790" t="s">
        <v>9</v>
      </c>
      <c r="E6" s="853">
        <v>110</v>
      </c>
      <c r="F6" s="854">
        <v>123</v>
      </c>
      <c r="G6" s="854">
        <v>41</v>
      </c>
      <c r="H6" s="791"/>
      <c r="I6" s="791"/>
      <c r="J6" s="791"/>
      <c r="K6" s="791"/>
      <c r="L6" s="791"/>
      <c r="M6" s="791"/>
      <c r="N6" s="791"/>
      <c r="O6" s="791"/>
      <c r="P6" s="792"/>
      <c r="Q6" s="793"/>
      <c r="R6" s="794"/>
      <c r="S6" s="795" t="e">
        <f>AVERAGE(H6:P6)</f>
        <v>#DIV/0!</v>
      </c>
      <c r="T6" s="796" t="e">
        <f>AVERAGE(K6:M6)</f>
        <v>#DIV/0!</v>
      </c>
      <c r="U6" s="796" t="e">
        <f>AVERAGE(N6:P6)</f>
        <v>#DIV/0!</v>
      </c>
      <c r="V6" s="850"/>
    </row>
    <row r="7" spans="1:72" ht="56.1" customHeight="1" thickBot="1">
      <c r="A7" s="1251"/>
      <c r="B7" s="1252"/>
      <c r="C7" s="797" t="s">
        <v>374</v>
      </c>
      <c r="D7" s="798" t="s">
        <v>9</v>
      </c>
      <c r="E7" s="855">
        <v>45</v>
      </c>
      <c r="F7" s="856">
        <v>56</v>
      </c>
      <c r="G7" s="856">
        <v>53</v>
      </c>
      <c r="H7" s="799"/>
      <c r="I7" s="799"/>
      <c r="J7" s="799"/>
      <c r="K7" s="799"/>
      <c r="L7" s="799"/>
      <c r="M7" s="799"/>
      <c r="N7" s="799"/>
      <c r="O7" s="799"/>
      <c r="P7" s="800"/>
      <c r="Q7" s="801"/>
      <c r="R7" s="802"/>
      <c r="S7" s="803" t="e">
        <f>AVERAGE(H7:P7)</f>
        <v>#DIV/0!</v>
      </c>
      <c r="T7" s="804" t="e">
        <f>AVERAGE(K7:M7)</f>
        <v>#DIV/0!</v>
      </c>
      <c r="U7" s="804" t="e">
        <f>AVERAGE(N7:P7)</f>
        <v>#DIV/0!</v>
      </c>
      <c r="V7" s="851"/>
    </row>
    <row r="8" spans="1:72" ht="33.75" customHeight="1" thickBot="1">
      <c r="A8" s="1253" t="s">
        <v>376</v>
      </c>
      <c r="B8" s="1254"/>
      <c r="C8" s="805" t="s">
        <v>377</v>
      </c>
      <c r="D8" s="806" t="s">
        <v>9</v>
      </c>
      <c r="E8" s="857">
        <v>4</v>
      </c>
      <c r="F8" s="838">
        <v>3</v>
      </c>
      <c r="G8" s="838">
        <v>2</v>
      </c>
      <c r="H8" s="807"/>
      <c r="I8" s="807"/>
      <c r="J8" s="807"/>
      <c r="K8" s="807"/>
      <c r="L8" s="807"/>
      <c r="M8" s="807"/>
      <c r="N8" s="807"/>
      <c r="O8" s="807"/>
      <c r="P8" s="808"/>
      <c r="Q8" s="801"/>
      <c r="R8" s="809"/>
      <c r="S8" s="810">
        <f>SUM($H8:$J8)</f>
        <v>0</v>
      </c>
      <c r="T8" s="810">
        <f>SUM($K8:$M8)</f>
        <v>0</v>
      </c>
      <c r="U8" s="810">
        <f>SUM($N8:$P8)</f>
        <v>0</v>
      </c>
      <c r="V8" s="811">
        <f>SUM(R8:U8)</f>
        <v>0</v>
      </c>
    </row>
    <row r="9" spans="1:72" ht="33.75" customHeight="1" thickBot="1">
      <c r="A9" s="1251"/>
      <c r="B9" s="1255"/>
      <c r="C9" s="812" t="s">
        <v>378</v>
      </c>
      <c r="D9" s="798" t="s">
        <v>9</v>
      </c>
      <c r="E9" s="857">
        <v>4</v>
      </c>
      <c r="F9" s="838">
        <v>3</v>
      </c>
      <c r="G9" s="838">
        <v>2</v>
      </c>
      <c r="H9" s="807"/>
      <c r="I9" s="807"/>
      <c r="J9" s="807"/>
      <c r="K9" s="807"/>
      <c r="L9" s="807"/>
      <c r="M9" s="807"/>
      <c r="N9" s="807"/>
      <c r="O9" s="807"/>
      <c r="P9" s="808"/>
      <c r="Q9" s="801"/>
      <c r="R9" s="813"/>
      <c r="S9" s="810">
        <f>SUM($H9:$J9)</f>
        <v>0</v>
      </c>
      <c r="T9" s="810">
        <f>SUM($K9:$M9)</f>
        <v>0</v>
      </c>
      <c r="U9" s="810">
        <f>SUM($N9:$P9)</f>
        <v>0</v>
      </c>
      <c r="V9" s="815">
        <f>SUM(R9:U9)</f>
        <v>0</v>
      </c>
    </row>
    <row r="10" spans="1:72" ht="33.75" customHeight="1" thickBot="1">
      <c r="A10" s="1256" t="s">
        <v>623</v>
      </c>
      <c r="B10" s="816"/>
      <c r="C10" s="789" t="s">
        <v>380</v>
      </c>
      <c r="D10" s="1258" t="s">
        <v>381</v>
      </c>
      <c r="E10" s="857">
        <v>261.58999999999997</v>
      </c>
      <c r="F10" s="838">
        <v>269.35000000000002</v>
      </c>
      <c r="G10" s="838">
        <v>172.73</v>
      </c>
      <c r="H10" s="807"/>
      <c r="I10" s="807"/>
      <c r="J10" s="807"/>
      <c r="K10" s="807"/>
      <c r="L10" s="807"/>
      <c r="M10" s="807"/>
      <c r="N10" s="807"/>
      <c r="O10" s="807"/>
      <c r="P10" s="808"/>
      <c r="Q10" s="801"/>
      <c r="R10" s="817"/>
      <c r="S10" s="810">
        <f>SUM($H10:$J10)</f>
        <v>0</v>
      </c>
      <c r="T10" s="810">
        <f>SUM($K10:$M10)</f>
        <v>0</v>
      </c>
      <c r="U10" s="810">
        <f>SUM($N10:$P10)</f>
        <v>0</v>
      </c>
      <c r="V10" s="819">
        <f>SUM(R10:U10)</f>
        <v>0</v>
      </c>
    </row>
    <row r="11" spans="1:72" ht="46.5" customHeight="1">
      <c r="A11" s="1256"/>
      <c r="B11" s="816"/>
      <c r="C11" s="820" t="s">
        <v>624</v>
      </c>
      <c r="D11" s="1259"/>
      <c r="E11" s="857">
        <v>480</v>
      </c>
      <c r="F11" s="838">
        <v>496</v>
      </c>
      <c r="G11" s="838">
        <v>480</v>
      </c>
      <c r="H11" s="807"/>
      <c r="I11" s="807"/>
      <c r="J11" s="807"/>
      <c r="K11" s="807"/>
      <c r="L11" s="807"/>
      <c r="M11" s="807"/>
      <c r="N11" s="807"/>
      <c r="O11" s="807"/>
      <c r="P11" s="808"/>
      <c r="Q11" s="801"/>
      <c r="R11" s="821"/>
      <c r="S11" s="810">
        <f>SUM($H11:$J11)</f>
        <v>0</v>
      </c>
      <c r="T11" s="810">
        <f>SUM($K11:$M11)</f>
        <v>0</v>
      </c>
      <c r="U11" s="810">
        <f>SUM($N11:$P11)</f>
        <v>0</v>
      </c>
      <c r="V11" s="822">
        <f>SUM(R11:U11)</f>
        <v>0</v>
      </c>
    </row>
    <row r="12" spans="1:72" ht="33.75" customHeight="1" thickBot="1">
      <c r="A12" s="1256"/>
      <c r="B12" s="816"/>
      <c r="C12" s="797" t="s">
        <v>384</v>
      </c>
      <c r="D12" s="1259"/>
      <c r="E12" s="823">
        <f>IF(E11&gt;0,E10/E11,"-")</f>
        <v>0.54497916666666657</v>
      </c>
      <c r="F12" s="823">
        <f>IF(F11&gt;0,F10/F11,"-")</f>
        <v>0.54304435483870972</v>
      </c>
      <c r="G12" s="823">
        <f>IF(G11&gt;0,G10/G11,"-")</f>
        <v>0.35985416666666664</v>
      </c>
      <c r="H12" s="823" t="str">
        <f t="shared" ref="H12:P12" si="0">IF(H11&gt;0,H10/H11,"-")</f>
        <v>-</v>
      </c>
      <c r="I12" s="823" t="str">
        <f t="shared" si="0"/>
        <v>-</v>
      </c>
      <c r="J12" s="823" t="str">
        <f t="shared" si="0"/>
        <v>-</v>
      </c>
      <c r="K12" s="823" t="str">
        <f t="shared" si="0"/>
        <v>-</v>
      </c>
      <c r="L12" s="823" t="str">
        <f t="shared" si="0"/>
        <v>-</v>
      </c>
      <c r="M12" s="823" t="str">
        <f t="shared" si="0"/>
        <v>-</v>
      </c>
      <c r="N12" s="823" t="str">
        <f t="shared" si="0"/>
        <v>-</v>
      </c>
      <c r="O12" s="823" t="str">
        <f t="shared" si="0"/>
        <v>-</v>
      </c>
      <c r="P12" s="823" t="str">
        <f t="shared" si="0"/>
        <v>-</v>
      </c>
      <c r="Q12" s="801"/>
      <c r="R12" s="824"/>
      <c r="S12" s="825" t="str">
        <f>IF(S11&gt;0,S10/S11,"-")</f>
        <v>-</v>
      </c>
      <c r="T12" s="825" t="str">
        <f>IF(T11&gt;0,T10/T11,"-")</f>
        <v>-</v>
      </c>
      <c r="U12" s="825" t="str">
        <f>IF(U11&gt;0,U10/U11,"-")</f>
        <v>-</v>
      </c>
      <c r="V12" s="826"/>
    </row>
    <row r="13" spans="1:72" ht="16.2" hidden="1" customHeight="1">
      <c r="A13" s="1256"/>
      <c r="B13" s="816"/>
      <c r="C13" s="797" t="s">
        <v>4</v>
      </c>
      <c r="D13" s="1259"/>
      <c r="E13" s="827"/>
      <c r="F13" s="828"/>
      <c r="G13" s="828"/>
      <c r="H13" s="829"/>
      <c r="I13" s="829"/>
      <c r="J13" s="829"/>
      <c r="K13" s="829"/>
      <c r="L13" s="829"/>
      <c r="M13" s="829"/>
      <c r="N13" s="830"/>
      <c r="O13" s="830"/>
      <c r="P13" s="831"/>
      <c r="Q13" s="801"/>
      <c r="R13" s="832">
        <f>SUM(E13:G13)</f>
        <v>0</v>
      </c>
      <c r="S13" s="833">
        <f>SUM(H13:J13)</f>
        <v>0</v>
      </c>
      <c r="T13" s="833">
        <f>SUM(K13:M13)</f>
        <v>0</v>
      </c>
      <c r="U13" s="833">
        <f>SUM(N13:P13)</f>
        <v>0</v>
      </c>
      <c r="V13" s="834" t="e">
        <f>V11/V12</f>
        <v>#DIV/0!</v>
      </c>
    </row>
    <row r="14" spans="1:72" ht="33.75" customHeight="1" thickBot="1">
      <c r="A14" s="1257"/>
      <c r="B14" s="816"/>
      <c r="C14" s="797" t="s">
        <v>385</v>
      </c>
      <c r="D14" s="1259"/>
      <c r="E14" s="836">
        <f>IF(E11&gt;0,SUM($E$10:O10)/SUM($E$11:O11),"-")</f>
        <v>0.4832898351648352</v>
      </c>
      <c r="F14" s="835">
        <f>IF(F10&gt;0,F10/F11,"-")</f>
        <v>0.54304435483870972</v>
      </c>
      <c r="G14" s="836">
        <f>IF(G11&gt;0,SUM($E$10:Q10)/SUM($E$11:Q11),"-")</f>
        <v>0.4832898351648352</v>
      </c>
      <c r="H14" s="836" t="str">
        <f>IF(H11&gt;0,SUM($E$10:R10)/SUM($E$11:R11),"-")</f>
        <v>-</v>
      </c>
      <c r="I14" s="835" t="str">
        <f>IF(I10&gt;0,I10/I11,"-")</f>
        <v>-</v>
      </c>
      <c r="J14" s="836" t="str">
        <f>IF(J11&gt;0,SUM($E$10:T10)/SUM($E$11:T11),"-")</f>
        <v>-</v>
      </c>
      <c r="K14" s="835" t="str">
        <f>IF(K10&gt;0,K10/K11,"-")</f>
        <v>-</v>
      </c>
      <c r="L14" s="836" t="str">
        <f>IF(L11&gt;0,SUM($E$10:V10)/SUM($E$11:V11),"-")</f>
        <v>-</v>
      </c>
      <c r="M14" s="835" t="str">
        <f>IF(M10&gt;0,M10/M11,"-")</f>
        <v>-</v>
      </c>
      <c r="N14" s="836" t="str">
        <f>IF(N11&gt;0,SUM($E$10:X10)/SUM($E$11:X11),"-")</f>
        <v>-</v>
      </c>
      <c r="O14" s="835" t="str">
        <f>IF(O10&gt;0,O10/O11,"-")</f>
        <v>-</v>
      </c>
      <c r="P14" s="836" t="str">
        <f>IF(P11&gt;0,SUM($E$10:Z10)/SUM($E$11:Z11),"-")</f>
        <v>-</v>
      </c>
      <c r="Q14" s="801"/>
      <c r="R14" s="1260"/>
      <c r="S14" s="1261"/>
      <c r="T14" s="1261"/>
      <c r="U14" s="1261"/>
      <c r="V14" s="837"/>
    </row>
    <row r="15" spans="1:72" ht="42.6" customHeight="1" thickBot="1">
      <c r="A15" s="1253" t="s">
        <v>133</v>
      </c>
      <c r="B15" s="1262"/>
      <c r="C15" s="820" t="s">
        <v>625</v>
      </c>
      <c r="D15" s="790" t="s">
        <v>9</v>
      </c>
      <c r="E15" s="857">
        <v>0</v>
      </c>
      <c r="F15" s="838">
        <v>0</v>
      </c>
      <c r="G15" s="838">
        <v>0</v>
      </c>
      <c r="H15" s="838"/>
      <c r="I15" s="838"/>
      <c r="J15" s="838"/>
      <c r="K15" s="838"/>
      <c r="L15" s="838"/>
      <c r="M15" s="838"/>
      <c r="N15" s="838"/>
      <c r="O15" s="838"/>
      <c r="P15" s="839"/>
      <c r="Q15" s="840"/>
      <c r="R15" s="821"/>
      <c r="S15" s="841">
        <f>SUM($K15:$M15)</f>
        <v>0</v>
      </c>
      <c r="T15" s="841">
        <f>SUM($N15:$P15)</f>
        <v>0</v>
      </c>
      <c r="U15" s="841">
        <f>SUM($Q15:$S15)</f>
        <v>0</v>
      </c>
      <c r="V15" s="842">
        <f>SUM(R15:U15)</f>
        <v>0</v>
      </c>
    </row>
    <row r="16" spans="1:72" ht="38.1" customHeight="1" thickBot="1">
      <c r="A16" s="1251"/>
      <c r="B16" s="1263"/>
      <c r="C16" s="812" t="s">
        <v>626</v>
      </c>
      <c r="D16" s="843" t="s">
        <v>9</v>
      </c>
      <c r="E16" s="858">
        <v>9</v>
      </c>
      <c r="F16" s="859">
        <v>8</v>
      </c>
      <c r="G16" s="859">
        <v>5</v>
      </c>
      <c r="H16" s="844"/>
      <c r="I16" s="844"/>
      <c r="J16" s="844"/>
      <c r="K16" s="844"/>
      <c r="L16" s="844"/>
      <c r="M16" s="844"/>
      <c r="N16" s="844"/>
      <c r="O16" s="844"/>
      <c r="P16" s="845"/>
      <c r="Q16" s="852"/>
      <c r="R16" s="852"/>
      <c r="S16" s="852"/>
      <c r="T16" s="852"/>
      <c r="U16" s="852"/>
      <c r="V16" s="852"/>
    </row>
    <row r="17" spans="1:22" ht="23.4">
      <c r="A17" s="846"/>
      <c r="B17" s="847"/>
      <c r="C17" s="848"/>
      <c r="D17" s="849"/>
      <c r="E17" s="849"/>
      <c r="F17" s="846"/>
      <c r="G17" s="846"/>
      <c r="H17" s="849"/>
      <c r="I17" s="846"/>
      <c r="J17" s="846"/>
      <c r="K17" s="846"/>
      <c r="L17" s="846"/>
      <c r="M17" s="846"/>
      <c r="N17" s="846"/>
      <c r="O17" s="846"/>
      <c r="P17" s="846"/>
      <c r="Q17" s="846"/>
      <c r="R17" s="846"/>
      <c r="S17" s="846"/>
      <c r="T17" s="846"/>
      <c r="U17" s="846"/>
      <c r="V17" s="846"/>
    </row>
    <row r="18" spans="1:22" ht="23.4">
      <c r="A18" s="846"/>
      <c r="B18" s="847"/>
      <c r="C18" s="848"/>
      <c r="D18" s="849"/>
      <c r="E18" s="849"/>
      <c r="F18" s="846"/>
      <c r="G18" s="846"/>
      <c r="H18" s="849"/>
      <c r="I18" s="846"/>
      <c r="J18" s="846"/>
      <c r="K18" s="846"/>
      <c r="L18" s="846"/>
      <c r="M18" s="846"/>
      <c r="N18" s="846"/>
      <c r="O18" s="846"/>
      <c r="P18" s="846"/>
      <c r="Q18" s="846"/>
      <c r="R18" s="846"/>
      <c r="S18" s="846"/>
      <c r="T18" s="846"/>
      <c r="U18" s="846"/>
      <c r="V18" s="846"/>
    </row>
  </sheetData>
  <sheetProtection selectLockedCells="1"/>
  <mergeCells count="11">
    <mergeCell ref="A10:A14"/>
    <mergeCell ref="D10:D14"/>
    <mergeCell ref="R14:U14"/>
    <mergeCell ref="A15:A16"/>
    <mergeCell ref="B15:B16"/>
    <mergeCell ref="E3:P3"/>
    <mergeCell ref="E5:V5"/>
    <mergeCell ref="A6:A7"/>
    <mergeCell ref="B6:B7"/>
    <mergeCell ref="A8:A9"/>
    <mergeCell ref="B8:B9"/>
  </mergeCells>
  <printOptions horizontalCentered="1"/>
  <pageMargins left="3.937007874015748E-2" right="3.937007874015748E-2" top="3.937007874015748E-2" bottom="3.937007874015748E-2" header="3.937007874015748E-2" footer="3.937007874015748E-2"/>
  <pageSetup paperSize="9" scale="70" fitToHeight="0" orientation="landscape" r:id="rId1"/>
  <headerFooter alignWithMargins="0">
    <oddFooter>&amp;C&amp;"Arial,Regular"&amp;9&amp;A&amp;R&amp;"Arial,Regular"&amp;9Page &amp;P</oddFooter>
  </headerFooter>
  <extLst>
    <ext xmlns:x14="http://schemas.microsoft.com/office/spreadsheetml/2009/9/main" uri="{05C60535-1F16-4fd2-B633-F4F36F0B64E0}">
      <x14:sparklineGroups xmlns:xm="http://schemas.microsoft.com/office/excel/2006/main">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PICUWards!E15:P15</xm:f>
              <xm:sqref>Q15</xm:sqref>
            </x14:sparkline>
          </x14:sparklines>
        </x14:sparklineGroup>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PICUWards!E6:P6</xm:f>
              <xm:sqref>Q6</xm:sqref>
            </x14:sparkline>
            <x14:sparkline>
              <xm:f>PICUWards!E7:P7</xm:f>
              <xm:sqref>Q7</xm:sqref>
            </x14:sparkline>
            <x14:sparkline>
              <xm:f>PICUWards!E8:P8</xm:f>
              <xm:sqref>Q8</xm:sqref>
            </x14:sparkline>
            <x14:sparkline>
              <xm:f>PICUWards!E9:P9</xm:f>
              <xm:sqref>Q9</xm:sqref>
            </x14:sparkline>
            <x14:sparkline>
              <xm:f>PICUWards!E10:P10</xm:f>
              <xm:sqref>Q10</xm:sqref>
            </x14:sparkline>
            <x14:sparkline>
              <xm:f>PICUWards!E11:P11</xm:f>
              <xm:sqref>Q11</xm:sqref>
            </x14:sparkline>
            <x14:sparkline>
              <xm:f>PICUWards!E12:P12</xm:f>
              <xm:sqref>Q12</xm:sqref>
            </x14:sparkline>
            <x14:sparkline>
              <xm:f>PICUWards!E13:P13</xm:f>
              <xm:sqref>Q13</xm:sqref>
            </x14:sparkline>
            <x14:sparkline>
              <xm:f>PICUWards!E14:P14</xm:f>
              <xm:sqref>Q14</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K27"/>
  <sheetViews>
    <sheetView showGridLines="0" workbookViewId="0">
      <selection activeCell="F23" sqref="F23"/>
    </sheetView>
  </sheetViews>
  <sheetFormatPr defaultColWidth="9.33203125" defaultRowHeight="14.4"/>
  <cols>
    <col min="1" max="1" width="26.33203125" bestFit="1" customWidth="1"/>
    <col min="2" max="2" width="30.109375" bestFit="1" customWidth="1"/>
    <col min="3" max="3" width="22.33203125" customWidth="1"/>
    <col min="4" max="4" width="18.33203125" customWidth="1"/>
    <col min="5" max="5" width="17.33203125" customWidth="1"/>
    <col min="6" max="6" width="35.33203125" customWidth="1"/>
    <col min="7" max="7" width="20.5546875" customWidth="1"/>
  </cols>
  <sheetData>
    <row r="1" spans="1:11" ht="15" thickBot="1"/>
    <row r="2" spans="1:11" ht="21.6" thickBot="1">
      <c r="A2" s="78" t="s">
        <v>65</v>
      </c>
      <c r="B2" s="79"/>
      <c r="C2" s="79"/>
      <c r="D2" s="79"/>
      <c r="E2" s="79"/>
      <c r="F2" s="79"/>
      <c r="G2" s="79"/>
      <c r="H2" s="79"/>
      <c r="I2" s="79"/>
      <c r="J2" s="79"/>
      <c r="K2" s="80"/>
    </row>
    <row r="3" spans="1:11" ht="18.600000000000001" thickBot="1">
      <c r="A3" s="81"/>
    </row>
    <row r="4" spans="1:11" ht="48" customHeight="1" thickBot="1">
      <c r="A4" s="82" t="s">
        <v>216</v>
      </c>
      <c r="B4" s="83" t="s">
        <v>217</v>
      </c>
      <c r="C4" s="83" t="s">
        <v>218</v>
      </c>
      <c r="D4" s="83" t="s">
        <v>219</v>
      </c>
      <c r="E4" s="83" t="s">
        <v>220</v>
      </c>
      <c r="F4" s="83" t="s">
        <v>221</v>
      </c>
      <c r="G4" s="84" t="s">
        <v>222</v>
      </c>
      <c r="H4" s="1268" t="s">
        <v>223</v>
      </c>
      <c r="I4" s="1268"/>
      <c r="J4" s="1268"/>
      <c r="K4" s="1269"/>
    </row>
    <row r="5" spans="1:11" ht="22.95" customHeight="1">
      <c r="A5" s="927">
        <v>45436</v>
      </c>
      <c r="B5" s="85" t="s">
        <v>632</v>
      </c>
      <c r="C5" s="85">
        <v>17725</v>
      </c>
      <c r="D5" s="85" t="s">
        <v>633</v>
      </c>
      <c r="E5" s="85" t="s">
        <v>400</v>
      </c>
      <c r="F5" s="85"/>
      <c r="G5" s="86" t="s">
        <v>634</v>
      </c>
      <c r="H5" s="1270"/>
      <c r="I5" s="1271"/>
      <c r="J5" s="1271"/>
      <c r="K5" s="1272"/>
    </row>
    <row r="6" spans="1:11" ht="24" customHeight="1">
      <c r="A6" s="925"/>
      <c r="B6" s="69"/>
      <c r="C6" s="69"/>
      <c r="D6" s="68"/>
      <c r="E6" s="68"/>
      <c r="F6" s="69"/>
      <c r="G6" s="88"/>
      <c r="H6" s="1265"/>
      <c r="I6" s="1266"/>
      <c r="J6" s="1266"/>
      <c r="K6" s="1267"/>
    </row>
    <row r="7" spans="1:11" ht="19.350000000000001" customHeight="1">
      <c r="A7" s="925"/>
      <c r="B7" s="69"/>
      <c r="C7" s="69"/>
      <c r="D7" s="68"/>
      <c r="E7" s="68"/>
      <c r="F7" s="69"/>
      <c r="G7" s="88"/>
      <c r="H7" s="1265"/>
      <c r="I7" s="1266"/>
      <c r="J7" s="1266"/>
      <c r="K7" s="1267"/>
    </row>
    <row r="8" spans="1:11">
      <c r="A8" s="925"/>
      <c r="B8" s="69"/>
      <c r="C8" s="69"/>
      <c r="D8" s="68"/>
      <c r="E8" s="68"/>
      <c r="F8" s="69"/>
      <c r="G8" s="88"/>
      <c r="H8" s="1265"/>
      <c r="I8" s="1266"/>
      <c r="J8" s="1266"/>
      <c r="K8" s="1267"/>
    </row>
    <row r="9" spans="1:11">
      <c r="A9" s="925"/>
      <c r="B9" s="69"/>
      <c r="C9" s="69"/>
      <c r="D9" s="68"/>
      <c r="E9" s="68"/>
      <c r="F9" s="69"/>
      <c r="G9" s="88"/>
      <c r="H9" s="1265"/>
      <c r="I9" s="1266"/>
      <c r="J9" s="1266"/>
      <c r="K9" s="1267"/>
    </row>
    <row r="10" spans="1:11">
      <c r="A10" s="925"/>
      <c r="B10" s="69"/>
      <c r="C10" s="69"/>
      <c r="D10" s="68"/>
      <c r="E10" s="68"/>
      <c r="F10" s="69"/>
      <c r="G10" s="88"/>
      <c r="H10" s="1265"/>
      <c r="I10" s="1266"/>
      <c r="J10" s="1266"/>
      <c r="K10" s="1267"/>
    </row>
    <row r="11" spans="1:11">
      <c r="A11" s="925"/>
      <c r="B11" s="69"/>
      <c r="C11" s="69"/>
      <c r="D11" s="68"/>
      <c r="E11" s="68"/>
      <c r="F11" s="69"/>
      <c r="G11" s="88"/>
      <c r="H11" s="1265"/>
      <c r="I11" s="1266"/>
      <c r="J11" s="1266"/>
      <c r="K11" s="1267"/>
    </row>
    <row r="12" spans="1:11">
      <c r="A12" s="925"/>
      <c r="B12" s="69"/>
      <c r="C12" s="69"/>
      <c r="D12" s="68"/>
      <c r="E12" s="68"/>
      <c r="F12" s="69"/>
      <c r="G12" s="88"/>
      <c r="H12" s="1265"/>
      <c r="I12" s="1266"/>
      <c r="J12" s="1266"/>
      <c r="K12" s="1267"/>
    </row>
    <row r="13" spans="1:11">
      <c r="A13" s="925"/>
      <c r="B13" s="69"/>
      <c r="C13" s="69"/>
      <c r="D13" s="68"/>
      <c r="E13" s="68"/>
      <c r="F13" s="69"/>
      <c r="G13" s="88"/>
      <c r="H13" s="1265"/>
      <c r="I13" s="1266"/>
      <c r="J13" s="1266"/>
      <c r="K13" s="1267"/>
    </row>
    <row r="14" spans="1:11" ht="15" thickBot="1">
      <c r="A14" s="926"/>
      <c r="B14" s="90"/>
      <c r="C14" s="90"/>
      <c r="D14" s="91"/>
      <c r="E14" s="91"/>
      <c r="F14" s="90"/>
      <c r="G14" s="92"/>
      <c r="H14" s="1273"/>
      <c r="I14" s="1274"/>
      <c r="J14" s="1274"/>
      <c r="K14" s="1275"/>
    </row>
    <row r="15" spans="1:11" ht="15" thickBot="1">
      <c r="H15" s="93"/>
      <c r="I15" s="93"/>
      <c r="J15" s="93"/>
      <c r="K15" s="93"/>
    </row>
    <row r="16" spans="1:11" ht="21.6" thickBot="1">
      <c r="A16" s="78" t="s">
        <v>224</v>
      </c>
      <c r="B16" s="79"/>
      <c r="C16" s="79"/>
      <c r="D16" s="79"/>
      <c r="E16" s="79"/>
      <c r="F16" s="80"/>
    </row>
    <row r="17" spans="1:6" ht="18.600000000000001" thickBot="1">
      <c r="A17" s="94"/>
    </row>
    <row r="18" spans="1:6" ht="29.4" thickBot="1">
      <c r="A18" s="95" t="s">
        <v>216</v>
      </c>
      <c r="B18" s="96" t="s">
        <v>217</v>
      </c>
      <c r="C18" s="96" t="s">
        <v>220</v>
      </c>
      <c r="D18" s="96" t="s">
        <v>218</v>
      </c>
      <c r="E18" s="97" t="s">
        <v>221</v>
      </c>
      <c r="F18" s="98" t="s">
        <v>225</v>
      </c>
    </row>
    <row r="19" spans="1:6" ht="285.60000000000002">
      <c r="A19" s="99" t="s">
        <v>676</v>
      </c>
      <c r="B19" s="100" t="s">
        <v>677</v>
      </c>
      <c r="C19" s="100" t="s">
        <v>397</v>
      </c>
      <c r="D19" s="100"/>
      <c r="E19" s="928" t="s">
        <v>678</v>
      </c>
      <c r="F19" s="928" t="s">
        <v>679</v>
      </c>
    </row>
    <row r="20" spans="1:6" ht="140.4">
      <c r="A20" s="87" t="s">
        <v>680</v>
      </c>
      <c r="B20" s="69" t="s">
        <v>681</v>
      </c>
      <c r="C20" s="68" t="s">
        <v>397</v>
      </c>
      <c r="D20" s="69"/>
      <c r="E20" s="930" t="s">
        <v>683</v>
      </c>
      <c r="F20" s="929" t="s">
        <v>682</v>
      </c>
    </row>
    <row r="21" spans="1:6" ht="93.6">
      <c r="A21" s="87" t="s">
        <v>684</v>
      </c>
      <c r="B21" s="69" t="s">
        <v>681</v>
      </c>
      <c r="C21" s="68" t="s">
        <v>398</v>
      </c>
      <c r="D21" s="69"/>
      <c r="E21" s="931" t="s">
        <v>686</v>
      </c>
      <c r="F21" s="931" t="s">
        <v>685</v>
      </c>
    </row>
    <row r="22" spans="1:6" ht="327.60000000000002">
      <c r="A22" s="87" t="s">
        <v>687</v>
      </c>
      <c r="B22" s="69" t="s">
        <v>364</v>
      </c>
      <c r="C22" s="68" t="s">
        <v>398</v>
      </c>
      <c r="D22" s="69"/>
      <c r="E22" s="930" t="s">
        <v>689</v>
      </c>
      <c r="F22" s="932" t="s">
        <v>688</v>
      </c>
    </row>
    <row r="23" spans="1:6" ht="296.39999999999998">
      <c r="A23" s="87" t="s">
        <v>690</v>
      </c>
      <c r="B23" s="69" t="s">
        <v>681</v>
      </c>
      <c r="C23" s="68" t="s">
        <v>398</v>
      </c>
      <c r="D23" s="69"/>
      <c r="E23" s="930" t="s">
        <v>692</v>
      </c>
      <c r="F23" s="932" t="s">
        <v>691</v>
      </c>
    </row>
    <row r="24" spans="1:6">
      <c r="A24" s="87"/>
      <c r="B24" s="69"/>
      <c r="C24" s="68"/>
      <c r="D24" s="69"/>
      <c r="E24" s="88"/>
      <c r="F24" s="101"/>
    </row>
    <row r="25" spans="1:6">
      <c r="A25" s="87"/>
      <c r="B25" s="69"/>
      <c r="C25" s="68"/>
      <c r="D25" s="69"/>
      <c r="E25" s="88"/>
      <c r="F25" s="101"/>
    </row>
    <row r="26" spans="1:6">
      <c r="A26" s="87"/>
      <c r="B26" s="69"/>
      <c r="C26" s="68"/>
      <c r="D26" s="69"/>
      <c r="E26" s="88"/>
      <c r="F26" s="101"/>
    </row>
    <row r="27" spans="1:6" ht="15" thickBot="1">
      <c r="A27" s="89"/>
      <c r="B27" s="90"/>
      <c r="C27" s="91"/>
      <c r="D27" s="90"/>
      <c r="E27" s="92"/>
      <c r="F27" s="102"/>
    </row>
  </sheetData>
  <mergeCells count="11">
    <mergeCell ref="H10:K10"/>
    <mergeCell ref="H11:K11"/>
    <mergeCell ref="H12:K12"/>
    <mergeCell ref="H13:K13"/>
    <mergeCell ref="H14:K14"/>
    <mergeCell ref="H9:K9"/>
    <mergeCell ref="H4:K4"/>
    <mergeCell ref="H5:K5"/>
    <mergeCell ref="H6:K6"/>
    <mergeCell ref="H7:K7"/>
    <mergeCell ref="H8:K8"/>
  </mergeCells>
  <dataValidations count="3">
    <dataValidation type="list" allowBlank="1" showInputMessage="1" showErrorMessage="1" sqref="D5:D14">
      <formula1>"Ombudsman,Formal,Informal"</formula1>
    </dataValidation>
    <dataValidation type="list" allowBlank="1" showInputMessage="1" showErrorMessage="1" sqref="C19:C27">
      <formula1>"Access to Service,Attitude of Staff,Trust Premises,Clinical Treatment,Communication/Information,Privacy and Dignity,Other"</formula1>
    </dataValidation>
    <dataValidation type="list" allowBlank="1" showInputMessage="1" showErrorMessage="1" sqref="E5:E14">
      <formula1>"Attitude of Staff,Clinical Treatment,Appointment Delay/Cancellation,Communication/Info to Patient,Patient Dignity/Privacy,Other/Still being Investigated"</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P111"/>
  <sheetViews>
    <sheetView showGridLines="0" zoomScale="80" zoomScaleNormal="80" workbookViewId="0">
      <pane xSplit="1" ySplit="3" topLeftCell="B76" activePane="bottomRight" state="frozen"/>
      <selection pane="topRight" activeCell="B1" sqref="B1"/>
      <selection pane="bottomLeft" activeCell="A4" sqref="A4"/>
      <selection pane="bottomRight" activeCell="B79" sqref="B79"/>
    </sheetView>
  </sheetViews>
  <sheetFormatPr defaultColWidth="9.33203125" defaultRowHeight="14.4"/>
  <cols>
    <col min="1" max="1" width="56.33203125" customWidth="1"/>
    <col min="2" max="2" width="11.6640625" customWidth="1"/>
    <col min="3" max="3" width="11.44140625" customWidth="1"/>
    <col min="4" max="4" width="12.44140625" customWidth="1"/>
    <col min="5" max="5" width="11.33203125" customWidth="1"/>
    <col min="6" max="6" width="9.6640625" customWidth="1"/>
    <col min="7" max="7" width="12" customWidth="1"/>
    <col min="8" max="8" width="11.33203125" customWidth="1"/>
    <col min="9" max="9" width="10.5546875" customWidth="1"/>
    <col min="10" max="10" width="11" customWidth="1"/>
    <col min="11" max="13" width="11.6640625" customWidth="1"/>
    <col min="22" max="22" width="9.33203125" customWidth="1"/>
    <col min="42" max="42" width="9.6640625" customWidth="1"/>
  </cols>
  <sheetData>
    <row r="1" spans="1:42" ht="42.6" customHeight="1" thickBot="1">
      <c r="A1" s="103" t="s">
        <v>226</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5"/>
    </row>
    <row r="2" spans="1:42">
      <c r="A2" s="1285"/>
      <c r="B2" s="1285"/>
      <c r="C2" s="1285"/>
      <c r="D2" s="1285"/>
      <c r="E2" s="1285"/>
      <c r="F2" s="1285"/>
      <c r="G2" s="1285"/>
    </row>
    <row r="3" spans="1:42">
      <c r="A3" s="106"/>
      <c r="B3" s="107"/>
      <c r="C3" s="107"/>
      <c r="D3" s="107"/>
      <c r="E3" s="107"/>
      <c r="F3" s="107"/>
      <c r="G3" s="107"/>
    </row>
    <row r="4" spans="1:42" ht="16.5" customHeight="1" thickBot="1">
      <c r="A4" s="106"/>
      <c r="B4" s="107"/>
      <c r="C4" s="107"/>
      <c r="D4" s="107"/>
      <c r="E4" s="107"/>
      <c r="F4" s="107"/>
      <c r="G4" s="107"/>
    </row>
    <row r="5" spans="1:42" ht="14.7" customHeight="1">
      <c r="A5" s="1286" t="s">
        <v>227</v>
      </c>
      <c r="B5" s="1276" t="s">
        <v>367</v>
      </c>
      <c r="C5" s="1277"/>
      <c r="D5" s="1277"/>
      <c r="E5" s="1276" t="s">
        <v>368</v>
      </c>
      <c r="F5" s="1277"/>
      <c r="G5" s="1277"/>
      <c r="H5" s="1276" t="s">
        <v>369</v>
      </c>
      <c r="I5" s="1277"/>
      <c r="J5" s="1277"/>
      <c r="K5" s="1276" t="s">
        <v>229</v>
      </c>
      <c r="L5" s="1277"/>
      <c r="M5" s="1278"/>
      <c r="N5" s="1276" t="s">
        <v>230</v>
      </c>
      <c r="O5" s="1277"/>
      <c r="P5" s="1277"/>
      <c r="Q5" s="1276" t="s">
        <v>231</v>
      </c>
      <c r="R5" s="1277"/>
      <c r="S5" s="1277"/>
      <c r="T5" s="1276" t="s">
        <v>232</v>
      </c>
      <c r="U5" s="1277"/>
      <c r="V5" s="1277"/>
      <c r="W5" s="1276" t="s">
        <v>233</v>
      </c>
      <c r="X5" s="1277"/>
      <c r="Y5" s="1277"/>
      <c r="Z5" s="1276" t="s">
        <v>234</v>
      </c>
      <c r="AA5" s="1277"/>
      <c r="AB5" s="1277"/>
      <c r="AC5" s="1276" t="s">
        <v>235</v>
      </c>
      <c r="AD5" s="1277"/>
      <c r="AE5" s="1277"/>
      <c r="AF5" s="1276" t="s">
        <v>236</v>
      </c>
      <c r="AG5" s="1277"/>
      <c r="AH5" s="1277"/>
      <c r="AI5" s="1276" t="s">
        <v>237</v>
      </c>
      <c r="AJ5" s="1277"/>
      <c r="AK5" s="1277"/>
      <c r="AL5" s="1290" t="s">
        <v>5</v>
      </c>
      <c r="AM5" s="1298" t="s">
        <v>0</v>
      </c>
      <c r="AN5" s="1298" t="s">
        <v>7</v>
      </c>
      <c r="AO5" s="1290" t="s">
        <v>8</v>
      </c>
      <c r="AP5" s="1293" t="s">
        <v>238</v>
      </c>
    </row>
    <row r="6" spans="1:42" ht="6.6" customHeight="1">
      <c r="A6" s="1287"/>
      <c r="B6" s="1279"/>
      <c r="C6" s="1289"/>
      <c r="D6" s="1289"/>
      <c r="E6" s="1279"/>
      <c r="F6" s="1289"/>
      <c r="G6" s="1289"/>
      <c r="H6" s="1279"/>
      <c r="I6" s="1289"/>
      <c r="J6" s="1289"/>
      <c r="K6" s="1279"/>
      <c r="L6" s="1280"/>
      <c r="M6" s="1281"/>
      <c r="N6" s="1279"/>
      <c r="O6" s="1289"/>
      <c r="P6" s="1289"/>
      <c r="Q6" s="1279"/>
      <c r="R6" s="1289"/>
      <c r="S6" s="1289"/>
      <c r="T6" s="1279"/>
      <c r="U6" s="1289"/>
      <c r="V6" s="1289"/>
      <c r="W6" s="1279"/>
      <c r="X6" s="1289"/>
      <c r="Y6" s="1289"/>
      <c r="Z6" s="1279"/>
      <c r="AA6" s="1289"/>
      <c r="AB6" s="1289"/>
      <c r="AC6" s="1279"/>
      <c r="AD6" s="1289"/>
      <c r="AE6" s="1289"/>
      <c r="AF6" s="1279"/>
      <c r="AG6" s="1289"/>
      <c r="AH6" s="1289"/>
      <c r="AI6" s="1279"/>
      <c r="AJ6" s="1289"/>
      <c r="AK6" s="1289"/>
      <c r="AL6" s="1291"/>
      <c r="AM6" s="1299"/>
      <c r="AN6" s="1299"/>
      <c r="AO6" s="1291"/>
      <c r="AP6" s="1294"/>
    </row>
    <row r="7" spans="1:42" ht="14.7" hidden="1" customHeight="1">
      <c r="A7" s="1287"/>
      <c r="B7" s="1279"/>
      <c r="C7" s="1289"/>
      <c r="D7" s="1289"/>
      <c r="E7" s="1279"/>
      <c r="F7" s="1289"/>
      <c r="G7" s="1289"/>
      <c r="H7" s="1279"/>
      <c r="I7" s="1289"/>
      <c r="J7" s="1289"/>
      <c r="K7" s="1279"/>
      <c r="L7" s="1280"/>
      <c r="M7" s="1281"/>
      <c r="N7" s="1279"/>
      <c r="O7" s="1289"/>
      <c r="P7" s="1289"/>
      <c r="Q7" s="1279"/>
      <c r="R7" s="1289"/>
      <c r="S7" s="1289"/>
      <c r="T7" s="1279"/>
      <c r="U7" s="1289"/>
      <c r="V7" s="1289"/>
      <c r="W7" s="1279"/>
      <c r="X7" s="1289"/>
      <c r="Y7" s="1289"/>
      <c r="Z7" s="1279"/>
      <c r="AA7" s="1289"/>
      <c r="AB7" s="1289"/>
      <c r="AC7" s="1279"/>
      <c r="AD7" s="1289"/>
      <c r="AE7" s="1289"/>
      <c r="AF7" s="1279"/>
      <c r="AG7" s="1289"/>
      <c r="AH7" s="1289"/>
      <c r="AI7" s="1279"/>
      <c r="AJ7" s="1289"/>
      <c r="AK7" s="1289"/>
      <c r="AL7" s="1291"/>
      <c r="AM7" s="1299"/>
      <c r="AN7" s="1299"/>
      <c r="AO7" s="1291"/>
      <c r="AP7" s="1294"/>
    </row>
    <row r="8" spans="1:42" ht="58.95" customHeight="1" thickBot="1">
      <c r="A8" s="1288"/>
      <c r="B8" s="1282"/>
      <c r="C8" s="1283"/>
      <c r="D8" s="1283"/>
      <c r="E8" s="1282"/>
      <c r="F8" s="1283"/>
      <c r="G8" s="1283"/>
      <c r="H8" s="1282"/>
      <c r="I8" s="1283"/>
      <c r="J8" s="1283"/>
      <c r="K8" s="1282"/>
      <c r="L8" s="1283"/>
      <c r="M8" s="1284"/>
      <c r="N8" s="1282"/>
      <c r="O8" s="1283"/>
      <c r="P8" s="1283"/>
      <c r="Q8" s="1282"/>
      <c r="R8" s="1283"/>
      <c r="S8" s="1283"/>
      <c r="T8" s="1282"/>
      <c r="U8" s="1283"/>
      <c r="V8" s="1283"/>
      <c r="W8" s="1282"/>
      <c r="X8" s="1283"/>
      <c r="Y8" s="1283"/>
      <c r="Z8" s="1282"/>
      <c r="AA8" s="1283"/>
      <c r="AB8" s="1283"/>
      <c r="AC8" s="1282"/>
      <c r="AD8" s="1283"/>
      <c r="AE8" s="1283"/>
      <c r="AF8" s="1282"/>
      <c r="AG8" s="1283"/>
      <c r="AH8" s="1283"/>
      <c r="AI8" s="1282"/>
      <c r="AJ8" s="1283"/>
      <c r="AK8" s="1283"/>
      <c r="AL8" s="1291"/>
      <c r="AM8" s="1299"/>
      <c r="AN8" s="1299"/>
      <c r="AO8" s="1291"/>
      <c r="AP8" s="1294"/>
    </row>
    <row r="9" spans="1:42" ht="141" customHeight="1" thickBot="1">
      <c r="A9" s="108" t="s">
        <v>239</v>
      </c>
      <c r="B9" s="109" t="s">
        <v>365</v>
      </c>
      <c r="C9" s="109" t="s">
        <v>364</v>
      </c>
      <c r="D9" s="109" t="s">
        <v>370</v>
      </c>
      <c r="E9" s="327" t="s">
        <v>365</v>
      </c>
      <c r="F9" s="327" t="s">
        <v>364</v>
      </c>
      <c r="G9" s="327" t="s">
        <v>370</v>
      </c>
      <c r="H9" s="109" t="s">
        <v>365</v>
      </c>
      <c r="I9" s="109" t="s">
        <v>364</v>
      </c>
      <c r="J9" s="109" t="s">
        <v>370</v>
      </c>
      <c r="K9" s="109" t="s">
        <v>365</v>
      </c>
      <c r="L9" s="109" t="s">
        <v>364</v>
      </c>
      <c r="M9" s="109" t="s">
        <v>370</v>
      </c>
      <c r="N9" s="109" t="s">
        <v>365</v>
      </c>
      <c r="O9" s="109" t="s">
        <v>364</v>
      </c>
      <c r="P9" s="109" t="s">
        <v>370</v>
      </c>
      <c r="Q9" s="109" t="s">
        <v>365</v>
      </c>
      <c r="R9" s="109" t="s">
        <v>364</v>
      </c>
      <c r="S9" s="109" t="s">
        <v>370</v>
      </c>
      <c r="T9" s="109" t="s">
        <v>365</v>
      </c>
      <c r="U9" s="109" t="s">
        <v>364</v>
      </c>
      <c r="V9" s="109" t="s">
        <v>370</v>
      </c>
      <c r="W9" s="109" t="s">
        <v>365</v>
      </c>
      <c r="X9" s="109" t="s">
        <v>364</v>
      </c>
      <c r="Y9" s="109" t="s">
        <v>370</v>
      </c>
      <c r="Z9" s="109" t="s">
        <v>365</v>
      </c>
      <c r="AA9" s="109" t="s">
        <v>364</v>
      </c>
      <c r="AB9" s="109" t="s">
        <v>370</v>
      </c>
      <c r="AC9" s="109" t="s">
        <v>365</v>
      </c>
      <c r="AD9" s="109" t="s">
        <v>364</v>
      </c>
      <c r="AE9" s="109" t="s">
        <v>370</v>
      </c>
      <c r="AF9" s="109" t="s">
        <v>365</v>
      </c>
      <c r="AG9" s="109" t="s">
        <v>364</v>
      </c>
      <c r="AH9" s="109" t="s">
        <v>370</v>
      </c>
      <c r="AI9" s="109" t="s">
        <v>365</v>
      </c>
      <c r="AJ9" s="109" t="s">
        <v>364</v>
      </c>
      <c r="AK9" s="109" t="s">
        <v>370</v>
      </c>
      <c r="AL9" s="1292"/>
      <c r="AM9" s="1300"/>
      <c r="AN9" s="1300"/>
      <c r="AO9" s="1292"/>
      <c r="AP9" s="1295"/>
    </row>
    <row r="10" spans="1:42" s="114" customFormat="1" ht="24" customHeight="1" thickBot="1">
      <c r="A10" s="110" t="s">
        <v>240</v>
      </c>
      <c r="B10" s="1296"/>
      <c r="C10" s="1297"/>
      <c r="D10" s="1297"/>
      <c r="E10" s="1296"/>
      <c r="F10" s="1297"/>
      <c r="G10" s="1297"/>
      <c r="H10" s="1296"/>
      <c r="I10" s="1297"/>
      <c r="J10" s="1297"/>
      <c r="K10" s="111"/>
      <c r="L10" s="112"/>
      <c r="M10" s="112"/>
      <c r="N10" s="1296"/>
      <c r="O10" s="1297"/>
      <c r="P10" s="1297"/>
      <c r="Q10" s="1296"/>
      <c r="R10" s="1297"/>
      <c r="S10" s="1297"/>
      <c r="T10" s="1296"/>
      <c r="U10" s="1297"/>
      <c r="V10" s="1297"/>
      <c r="W10" s="1296"/>
      <c r="X10" s="1297"/>
      <c r="Y10" s="1297"/>
      <c r="Z10" s="1296"/>
      <c r="AA10" s="1297"/>
      <c r="AB10" s="1297"/>
      <c r="AC10" s="1296"/>
      <c r="AD10" s="1297"/>
      <c r="AE10" s="1297"/>
      <c r="AF10" s="1296"/>
      <c r="AG10" s="1297"/>
      <c r="AH10" s="1297"/>
      <c r="AI10" s="1296"/>
      <c r="AJ10" s="1297"/>
      <c r="AK10" s="1297"/>
      <c r="AL10" s="112"/>
      <c r="AM10" s="112"/>
      <c r="AN10" s="112"/>
      <c r="AO10" s="112"/>
      <c r="AP10" s="113"/>
    </row>
    <row r="11" spans="1:42" ht="14.7" customHeight="1">
      <c r="A11" s="115" t="s">
        <v>136</v>
      </c>
      <c r="B11" s="116"/>
      <c r="C11" s="117"/>
      <c r="D11" s="118"/>
      <c r="E11" s="119"/>
      <c r="F11" s="120"/>
      <c r="G11" s="121"/>
      <c r="H11" s="116"/>
      <c r="I11" s="117"/>
      <c r="J11" s="117"/>
      <c r="K11" s="119"/>
      <c r="L11" s="120"/>
      <c r="M11" s="120"/>
      <c r="N11" s="122"/>
      <c r="O11" s="117"/>
      <c r="P11" s="117"/>
      <c r="Q11" s="119"/>
      <c r="R11" s="120"/>
      <c r="S11" s="120"/>
      <c r="T11" s="122"/>
      <c r="U11" s="117"/>
      <c r="V11" s="117"/>
      <c r="W11" s="119"/>
      <c r="X11" s="120"/>
      <c r="Y11" s="120"/>
      <c r="Z11" s="122"/>
      <c r="AA11" s="117"/>
      <c r="AB11" s="117"/>
      <c r="AC11" s="119"/>
      <c r="AD11" s="120"/>
      <c r="AE11" s="120"/>
      <c r="AF11" s="122"/>
      <c r="AG11" s="117"/>
      <c r="AH11" s="117"/>
      <c r="AI11" s="120"/>
      <c r="AJ11" s="120"/>
      <c r="AK11" s="120"/>
      <c r="AL11" s="123">
        <f t="shared" ref="AL11:AL37" si="0">SUM(B11:J11)</f>
        <v>0</v>
      </c>
      <c r="AM11" s="123">
        <f t="shared" ref="AM11:AM37" si="1">SUM(K11:S11)</f>
        <v>0</v>
      </c>
      <c r="AN11" s="123">
        <f t="shared" ref="AN11:AN37" si="2">SUM(T11:AB11)</f>
        <v>0</v>
      </c>
      <c r="AO11" s="123">
        <f t="shared" ref="AO11:AO37" si="3">SUM(AC11:AK11)</f>
        <v>0</v>
      </c>
      <c r="AP11" s="124">
        <f t="shared" ref="AP11:AP37" si="4">SUM(E11:AK11)</f>
        <v>0</v>
      </c>
    </row>
    <row r="12" spans="1:42">
      <c r="A12" s="125" t="s">
        <v>140</v>
      </c>
      <c r="B12" s="126"/>
      <c r="C12" s="127"/>
      <c r="D12" s="127"/>
      <c r="E12" s="129"/>
      <c r="F12" s="130"/>
      <c r="G12" s="130"/>
      <c r="H12" s="126"/>
      <c r="I12" s="127"/>
      <c r="J12" s="127"/>
      <c r="K12" s="129"/>
      <c r="L12" s="130"/>
      <c r="M12" s="130"/>
      <c r="N12" s="132"/>
      <c r="O12" s="127"/>
      <c r="P12" s="127"/>
      <c r="Q12" s="129"/>
      <c r="R12" s="130"/>
      <c r="S12" s="130"/>
      <c r="T12" s="132"/>
      <c r="U12" s="127"/>
      <c r="V12" s="127"/>
      <c r="W12" s="129"/>
      <c r="X12" s="130"/>
      <c r="Y12" s="130"/>
      <c r="Z12" s="132"/>
      <c r="AA12" s="127"/>
      <c r="AB12" s="127"/>
      <c r="AC12" s="129"/>
      <c r="AD12" s="130"/>
      <c r="AE12" s="130"/>
      <c r="AF12" s="132"/>
      <c r="AG12" s="127"/>
      <c r="AH12" s="127"/>
      <c r="AI12" s="130"/>
      <c r="AJ12" s="130"/>
      <c r="AK12" s="130"/>
      <c r="AL12" s="60">
        <f t="shared" si="0"/>
        <v>0</v>
      </c>
      <c r="AM12" s="60">
        <f t="shared" si="1"/>
        <v>0</v>
      </c>
      <c r="AN12" s="60">
        <f t="shared" si="2"/>
        <v>0</v>
      </c>
      <c r="AO12" s="60">
        <f t="shared" si="3"/>
        <v>0</v>
      </c>
      <c r="AP12" s="133">
        <f t="shared" si="4"/>
        <v>0</v>
      </c>
    </row>
    <row r="13" spans="1:42">
      <c r="A13" s="125" t="s">
        <v>142</v>
      </c>
      <c r="B13" s="126"/>
      <c r="C13" s="127"/>
      <c r="D13" s="127"/>
      <c r="E13" s="129"/>
      <c r="F13" s="130"/>
      <c r="G13" s="130"/>
      <c r="H13" s="126"/>
      <c r="I13" s="127"/>
      <c r="J13" s="127"/>
      <c r="K13" s="129"/>
      <c r="L13" s="130"/>
      <c r="M13" s="130"/>
      <c r="N13" s="132"/>
      <c r="O13" s="127"/>
      <c r="P13" s="127"/>
      <c r="Q13" s="129"/>
      <c r="R13" s="130"/>
      <c r="S13" s="130"/>
      <c r="T13" s="132"/>
      <c r="U13" s="127"/>
      <c r="V13" s="127"/>
      <c r="W13" s="129"/>
      <c r="X13" s="130"/>
      <c r="Y13" s="130"/>
      <c r="Z13" s="132"/>
      <c r="AA13" s="127"/>
      <c r="AB13" s="127"/>
      <c r="AC13" s="129"/>
      <c r="AD13" s="130"/>
      <c r="AE13" s="130"/>
      <c r="AF13" s="132"/>
      <c r="AG13" s="127"/>
      <c r="AH13" s="127"/>
      <c r="AI13" s="130"/>
      <c r="AJ13" s="130"/>
      <c r="AK13" s="130"/>
      <c r="AL13" s="60">
        <f t="shared" si="0"/>
        <v>0</v>
      </c>
      <c r="AM13" s="60">
        <f t="shared" si="1"/>
        <v>0</v>
      </c>
      <c r="AN13" s="60">
        <f t="shared" si="2"/>
        <v>0</v>
      </c>
      <c r="AO13" s="60">
        <f t="shared" si="3"/>
        <v>0</v>
      </c>
      <c r="AP13" s="133">
        <f t="shared" si="4"/>
        <v>0</v>
      </c>
    </row>
    <row r="14" spans="1:42">
      <c r="A14" s="125" t="s">
        <v>144</v>
      </c>
      <c r="B14" s="126"/>
      <c r="C14" s="128"/>
      <c r="D14" s="128"/>
      <c r="E14" s="129"/>
      <c r="F14" s="131"/>
      <c r="G14" s="131"/>
      <c r="H14" s="126"/>
      <c r="I14" s="127"/>
      <c r="J14" s="127"/>
      <c r="K14" s="129"/>
      <c r="L14" s="130"/>
      <c r="M14" s="130"/>
      <c r="N14" s="132"/>
      <c r="O14" s="127"/>
      <c r="P14" s="127"/>
      <c r="Q14" s="129"/>
      <c r="R14" s="130"/>
      <c r="S14" s="130"/>
      <c r="T14" s="132"/>
      <c r="U14" s="127"/>
      <c r="V14" s="127"/>
      <c r="W14" s="129"/>
      <c r="X14" s="130"/>
      <c r="Y14" s="130"/>
      <c r="Z14" s="132"/>
      <c r="AA14" s="127"/>
      <c r="AB14" s="127"/>
      <c r="AC14" s="129"/>
      <c r="AD14" s="130"/>
      <c r="AE14" s="130"/>
      <c r="AF14" s="132"/>
      <c r="AG14" s="127"/>
      <c r="AH14" s="127"/>
      <c r="AI14" s="130"/>
      <c r="AJ14" s="130"/>
      <c r="AK14" s="130"/>
      <c r="AL14" s="60">
        <f t="shared" si="0"/>
        <v>0</v>
      </c>
      <c r="AM14" s="60">
        <f t="shared" si="1"/>
        <v>0</v>
      </c>
      <c r="AN14" s="60">
        <f t="shared" si="2"/>
        <v>0</v>
      </c>
      <c r="AO14" s="60">
        <f t="shared" si="3"/>
        <v>0</v>
      </c>
      <c r="AP14" s="133">
        <f t="shared" si="4"/>
        <v>0</v>
      </c>
    </row>
    <row r="15" spans="1:42">
      <c r="A15" s="125" t="s">
        <v>146</v>
      </c>
      <c r="B15" s="126"/>
      <c r="C15" s="127"/>
      <c r="D15" s="128"/>
      <c r="E15" s="129"/>
      <c r="F15" s="130"/>
      <c r="G15" s="131"/>
      <c r="H15" s="126"/>
      <c r="I15" s="127"/>
      <c r="J15" s="127"/>
      <c r="K15" s="129"/>
      <c r="L15" s="130"/>
      <c r="M15" s="130"/>
      <c r="N15" s="132"/>
      <c r="O15" s="127"/>
      <c r="P15" s="127"/>
      <c r="Q15" s="129"/>
      <c r="R15" s="130"/>
      <c r="S15" s="130"/>
      <c r="T15" s="132"/>
      <c r="U15" s="127"/>
      <c r="V15" s="127"/>
      <c r="W15" s="129"/>
      <c r="X15" s="130"/>
      <c r="Y15" s="130"/>
      <c r="Z15" s="132"/>
      <c r="AA15" s="127"/>
      <c r="AB15" s="127"/>
      <c r="AC15" s="129"/>
      <c r="AD15" s="130"/>
      <c r="AE15" s="130"/>
      <c r="AF15" s="132"/>
      <c r="AG15" s="127"/>
      <c r="AH15" s="127"/>
      <c r="AI15" s="130"/>
      <c r="AJ15" s="130"/>
      <c r="AK15" s="130"/>
      <c r="AL15" s="60">
        <f t="shared" si="0"/>
        <v>0</v>
      </c>
      <c r="AM15" s="60">
        <f t="shared" si="1"/>
        <v>0</v>
      </c>
      <c r="AN15" s="60">
        <f t="shared" si="2"/>
        <v>0</v>
      </c>
      <c r="AO15" s="60">
        <f t="shared" si="3"/>
        <v>0</v>
      </c>
      <c r="AP15" s="133">
        <f t="shared" si="4"/>
        <v>0</v>
      </c>
    </row>
    <row r="16" spans="1:42">
      <c r="A16" s="125" t="s">
        <v>150</v>
      </c>
      <c r="B16" s="126"/>
      <c r="C16" s="128"/>
      <c r="D16" s="127"/>
      <c r="E16" s="129"/>
      <c r="F16" s="131"/>
      <c r="G16" s="130"/>
      <c r="H16" s="126"/>
      <c r="I16" s="127"/>
      <c r="J16" s="127"/>
      <c r="K16" s="129"/>
      <c r="L16" s="130"/>
      <c r="M16" s="130"/>
      <c r="N16" s="132"/>
      <c r="O16" s="127"/>
      <c r="P16" s="127"/>
      <c r="Q16" s="129"/>
      <c r="R16" s="130"/>
      <c r="S16" s="130"/>
      <c r="T16" s="132"/>
      <c r="U16" s="127"/>
      <c r="V16" s="127"/>
      <c r="W16" s="129"/>
      <c r="X16" s="130"/>
      <c r="Y16" s="130"/>
      <c r="Z16" s="132"/>
      <c r="AA16" s="127"/>
      <c r="AB16" s="127"/>
      <c r="AC16" s="129"/>
      <c r="AD16" s="130"/>
      <c r="AE16" s="130"/>
      <c r="AF16" s="132"/>
      <c r="AG16" s="127"/>
      <c r="AH16" s="127"/>
      <c r="AI16" s="130"/>
      <c r="AJ16" s="130"/>
      <c r="AK16" s="130"/>
      <c r="AL16" s="60">
        <f t="shared" si="0"/>
        <v>0</v>
      </c>
      <c r="AM16" s="60">
        <f t="shared" si="1"/>
        <v>0</v>
      </c>
      <c r="AN16" s="60">
        <f t="shared" si="2"/>
        <v>0</v>
      </c>
      <c r="AO16" s="60">
        <f t="shared" si="3"/>
        <v>0</v>
      </c>
      <c r="AP16" s="133">
        <f t="shared" si="4"/>
        <v>0</v>
      </c>
    </row>
    <row r="17" spans="1:42">
      <c r="A17" s="125" t="s">
        <v>152</v>
      </c>
      <c r="B17" s="134"/>
      <c r="C17" s="128"/>
      <c r="D17" s="128"/>
      <c r="E17" s="135"/>
      <c r="F17" s="131"/>
      <c r="G17" s="131"/>
      <c r="H17" s="126"/>
      <c r="I17" s="127"/>
      <c r="J17" s="127"/>
      <c r="K17" s="129"/>
      <c r="L17" s="130"/>
      <c r="M17" s="130"/>
      <c r="N17" s="132"/>
      <c r="O17" s="127"/>
      <c r="P17" s="127"/>
      <c r="Q17" s="129"/>
      <c r="R17" s="130"/>
      <c r="S17" s="130"/>
      <c r="T17" s="132"/>
      <c r="U17" s="127"/>
      <c r="V17" s="127"/>
      <c r="W17" s="129"/>
      <c r="X17" s="130"/>
      <c r="Y17" s="130"/>
      <c r="Z17" s="132"/>
      <c r="AA17" s="127"/>
      <c r="AB17" s="127"/>
      <c r="AC17" s="129"/>
      <c r="AD17" s="130"/>
      <c r="AE17" s="130"/>
      <c r="AF17" s="132"/>
      <c r="AG17" s="127"/>
      <c r="AH17" s="127"/>
      <c r="AI17" s="130"/>
      <c r="AJ17" s="130"/>
      <c r="AK17" s="130"/>
      <c r="AL17" s="60">
        <f t="shared" si="0"/>
        <v>0</v>
      </c>
      <c r="AM17" s="60">
        <f t="shared" si="1"/>
        <v>0</v>
      </c>
      <c r="AN17" s="60">
        <f t="shared" si="2"/>
        <v>0</v>
      </c>
      <c r="AO17" s="60">
        <f t="shared" si="3"/>
        <v>0</v>
      </c>
      <c r="AP17" s="133">
        <f t="shared" si="4"/>
        <v>0</v>
      </c>
    </row>
    <row r="18" spans="1:42">
      <c r="A18" s="125" t="s">
        <v>156</v>
      </c>
      <c r="B18" s="126"/>
      <c r="C18" s="128"/>
      <c r="D18" s="128"/>
      <c r="E18" s="129"/>
      <c r="F18" s="131"/>
      <c r="G18" s="131"/>
      <c r="H18" s="126"/>
      <c r="I18" s="127"/>
      <c r="J18" s="127"/>
      <c r="K18" s="129"/>
      <c r="L18" s="130"/>
      <c r="M18" s="130"/>
      <c r="N18" s="132"/>
      <c r="O18" s="127"/>
      <c r="P18" s="127"/>
      <c r="Q18" s="129"/>
      <c r="R18" s="130"/>
      <c r="S18" s="130"/>
      <c r="T18" s="132"/>
      <c r="U18" s="127"/>
      <c r="V18" s="127"/>
      <c r="W18" s="129"/>
      <c r="X18" s="130"/>
      <c r="Y18" s="130"/>
      <c r="Z18" s="132"/>
      <c r="AA18" s="127"/>
      <c r="AB18" s="127"/>
      <c r="AC18" s="129"/>
      <c r="AD18" s="130"/>
      <c r="AE18" s="130"/>
      <c r="AF18" s="132"/>
      <c r="AG18" s="127"/>
      <c r="AH18" s="127"/>
      <c r="AI18" s="130"/>
      <c r="AJ18" s="130"/>
      <c r="AK18" s="130"/>
      <c r="AL18" s="60">
        <f t="shared" si="0"/>
        <v>0</v>
      </c>
      <c r="AM18" s="60">
        <f t="shared" si="1"/>
        <v>0</v>
      </c>
      <c r="AN18" s="60">
        <f t="shared" si="2"/>
        <v>0</v>
      </c>
      <c r="AO18" s="60">
        <f t="shared" si="3"/>
        <v>0</v>
      </c>
      <c r="AP18" s="133">
        <f t="shared" si="4"/>
        <v>0</v>
      </c>
    </row>
    <row r="19" spans="1:42">
      <c r="A19" s="125" t="s">
        <v>158</v>
      </c>
      <c r="B19" s="126"/>
      <c r="C19" s="127"/>
      <c r="D19" s="127"/>
      <c r="E19" s="129"/>
      <c r="F19" s="130"/>
      <c r="G19" s="130"/>
      <c r="H19" s="126"/>
      <c r="I19" s="127"/>
      <c r="J19" s="127"/>
      <c r="K19" s="129"/>
      <c r="L19" s="130"/>
      <c r="M19" s="130"/>
      <c r="N19" s="132"/>
      <c r="O19" s="127"/>
      <c r="P19" s="127"/>
      <c r="Q19" s="129"/>
      <c r="R19" s="130"/>
      <c r="S19" s="130"/>
      <c r="T19" s="132"/>
      <c r="U19" s="127"/>
      <c r="V19" s="127"/>
      <c r="W19" s="129"/>
      <c r="X19" s="130"/>
      <c r="Y19" s="130"/>
      <c r="Z19" s="132"/>
      <c r="AA19" s="127"/>
      <c r="AB19" s="127"/>
      <c r="AC19" s="129"/>
      <c r="AD19" s="130"/>
      <c r="AE19" s="130"/>
      <c r="AF19" s="132"/>
      <c r="AG19" s="127"/>
      <c r="AH19" s="127"/>
      <c r="AI19" s="130"/>
      <c r="AJ19" s="130"/>
      <c r="AK19" s="130"/>
      <c r="AL19" s="60">
        <f t="shared" si="0"/>
        <v>0</v>
      </c>
      <c r="AM19" s="60">
        <f t="shared" si="1"/>
        <v>0</v>
      </c>
      <c r="AN19" s="60">
        <f t="shared" si="2"/>
        <v>0</v>
      </c>
      <c r="AO19" s="60">
        <f t="shared" si="3"/>
        <v>0</v>
      </c>
      <c r="AP19" s="133">
        <f t="shared" si="4"/>
        <v>0</v>
      </c>
    </row>
    <row r="20" spans="1:42">
      <c r="A20" s="125" t="s">
        <v>160</v>
      </c>
      <c r="B20" s="126"/>
      <c r="C20" s="127"/>
      <c r="D20" s="128"/>
      <c r="E20" s="129"/>
      <c r="F20" s="130"/>
      <c r="G20" s="131"/>
      <c r="H20" s="126"/>
      <c r="I20" s="127"/>
      <c r="J20" s="127"/>
      <c r="K20" s="129"/>
      <c r="L20" s="130"/>
      <c r="M20" s="130"/>
      <c r="N20" s="132"/>
      <c r="O20" s="127"/>
      <c r="P20" s="127"/>
      <c r="Q20" s="129"/>
      <c r="R20" s="130"/>
      <c r="S20" s="130"/>
      <c r="T20" s="132"/>
      <c r="U20" s="127"/>
      <c r="V20" s="127"/>
      <c r="W20" s="129"/>
      <c r="X20" s="130"/>
      <c r="Y20" s="130"/>
      <c r="Z20" s="132"/>
      <c r="AA20" s="127"/>
      <c r="AB20" s="127"/>
      <c r="AC20" s="129"/>
      <c r="AD20" s="130"/>
      <c r="AE20" s="130"/>
      <c r="AF20" s="132"/>
      <c r="AG20" s="127"/>
      <c r="AH20" s="127"/>
      <c r="AI20" s="130"/>
      <c r="AJ20" s="130"/>
      <c r="AK20" s="130"/>
      <c r="AL20" s="60">
        <f t="shared" si="0"/>
        <v>0</v>
      </c>
      <c r="AM20" s="60">
        <f t="shared" si="1"/>
        <v>0</v>
      </c>
      <c r="AN20" s="60">
        <f t="shared" si="2"/>
        <v>0</v>
      </c>
      <c r="AO20" s="60">
        <f t="shared" si="3"/>
        <v>0</v>
      </c>
      <c r="AP20" s="133">
        <f t="shared" si="4"/>
        <v>0</v>
      </c>
    </row>
    <row r="21" spans="1:42">
      <c r="A21" s="125" t="s">
        <v>162</v>
      </c>
      <c r="B21" s="126"/>
      <c r="C21" s="127"/>
      <c r="D21" s="127"/>
      <c r="E21" s="129"/>
      <c r="F21" s="130"/>
      <c r="G21" s="130"/>
      <c r="H21" s="126"/>
      <c r="I21" s="127"/>
      <c r="J21" s="127"/>
      <c r="K21" s="129"/>
      <c r="L21" s="130"/>
      <c r="M21" s="130"/>
      <c r="N21" s="132"/>
      <c r="O21" s="127"/>
      <c r="P21" s="127"/>
      <c r="Q21" s="129"/>
      <c r="R21" s="130"/>
      <c r="S21" s="130"/>
      <c r="T21" s="132"/>
      <c r="U21" s="127"/>
      <c r="V21" s="127"/>
      <c r="W21" s="129"/>
      <c r="X21" s="130"/>
      <c r="Y21" s="130"/>
      <c r="Z21" s="132"/>
      <c r="AA21" s="127"/>
      <c r="AB21" s="127"/>
      <c r="AC21" s="129"/>
      <c r="AD21" s="130"/>
      <c r="AE21" s="130"/>
      <c r="AF21" s="132"/>
      <c r="AG21" s="127"/>
      <c r="AH21" s="127"/>
      <c r="AI21" s="130"/>
      <c r="AJ21" s="130"/>
      <c r="AK21" s="130"/>
      <c r="AL21" s="60">
        <f t="shared" si="0"/>
        <v>0</v>
      </c>
      <c r="AM21" s="60">
        <f t="shared" si="1"/>
        <v>0</v>
      </c>
      <c r="AN21" s="60">
        <f t="shared" si="2"/>
        <v>0</v>
      </c>
      <c r="AO21" s="60">
        <f t="shared" si="3"/>
        <v>0</v>
      </c>
      <c r="AP21" s="133">
        <f t="shared" si="4"/>
        <v>0</v>
      </c>
    </row>
    <row r="22" spans="1:42">
      <c r="A22" s="125" t="s">
        <v>164</v>
      </c>
      <c r="B22" s="126"/>
      <c r="C22" s="127"/>
      <c r="D22" s="127"/>
      <c r="E22" s="129"/>
      <c r="F22" s="130"/>
      <c r="G22" s="130"/>
      <c r="H22" s="126"/>
      <c r="I22" s="127"/>
      <c r="J22" s="127"/>
      <c r="K22" s="129"/>
      <c r="L22" s="130"/>
      <c r="M22" s="130"/>
      <c r="N22" s="132"/>
      <c r="O22" s="127"/>
      <c r="P22" s="127"/>
      <c r="Q22" s="129"/>
      <c r="R22" s="130"/>
      <c r="S22" s="130"/>
      <c r="T22" s="132"/>
      <c r="U22" s="127"/>
      <c r="V22" s="127"/>
      <c r="W22" s="129"/>
      <c r="X22" s="130"/>
      <c r="Y22" s="130"/>
      <c r="Z22" s="132"/>
      <c r="AA22" s="127"/>
      <c r="AB22" s="127"/>
      <c r="AC22" s="129"/>
      <c r="AD22" s="130"/>
      <c r="AE22" s="130"/>
      <c r="AF22" s="132"/>
      <c r="AG22" s="127"/>
      <c r="AH22" s="127"/>
      <c r="AI22" s="130"/>
      <c r="AJ22" s="130"/>
      <c r="AK22" s="130"/>
      <c r="AL22" s="60">
        <f t="shared" si="0"/>
        <v>0</v>
      </c>
      <c r="AM22" s="60">
        <f t="shared" si="1"/>
        <v>0</v>
      </c>
      <c r="AN22" s="60">
        <f t="shared" si="2"/>
        <v>0</v>
      </c>
      <c r="AO22" s="60">
        <f t="shared" si="3"/>
        <v>0</v>
      </c>
      <c r="AP22" s="133">
        <f t="shared" si="4"/>
        <v>0</v>
      </c>
    </row>
    <row r="23" spans="1:42">
      <c r="A23" s="125" t="s">
        <v>165</v>
      </c>
      <c r="B23" s="126"/>
      <c r="C23" s="128"/>
      <c r="D23" s="128"/>
      <c r="E23" s="129"/>
      <c r="F23" s="131"/>
      <c r="G23" s="131"/>
      <c r="H23" s="126"/>
      <c r="I23" s="127"/>
      <c r="J23" s="127"/>
      <c r="K23" s="129"/>
      <c r="L23" s="130"/>
      <c r="M23" s="130"/>
      <c r="N23" s="132"/>
      <c r="O23" s="127"/>
      <c r="P23" s="127"/>
      <c r="Q23" s="129"/>
      <c r="R23" s="130"/>
      <c r="S23" s="130"/>
      <c r="T23" s="132"/>
      <c r="U23" s="127"/>
      <c r="V23" s="127"/>
      <c r="W23" s="129"/>
      <c r="X23" s="130"/>
      <c r="Y23" s="130"/>
      <c r="Z23" s="132"/>
      <c r="AA23" s="127"/>
      <c r="AB23" s="127"/>
      <c r="AC23" s="129"/>
      <c r="AD23" s="130"/>
      <c r="AE23" s="130"/>
      <c r="AF23" s="132"/>
      <c r="AG23" s="127"/>
      <c r="AH23" s="127"/>
      <c r="AI23" s="130"/>
      <c r="AJ23" s="130"/>
      <c r="AK23" s="130"/>
      <c r="AL23" s="60">
        <f t="shared" si="0"/>
        <v>0</v>
      </c>
      <c r="AM23" s="60">
        <f t="shared" si="1"/>
        <v>0</v>
      </c>
      <c r="AN23" s="60">
        <f t="shared" si="2"/>
        <v>0</v>
      </c>
      <c r="AO23" s="60">
        <f t="shared" si="3"/>
        <v>0</v>
      </c>
      <c r="AP23" s="133">
        <f t="shared" si="4"/>
        <v>0</v>
      </c>
    </row>
    <row r="24" spans="1:42">
      <c r="A24" s="125" t="s">
        <v>168</v>
      </c>
      <c r="B24" s="126"/>
      <c r="C24" s="127"/>
      <c r="D24" s="128"/>
      <c r="E24" s="129"/>
      <c r="F24" s="130"/>
      <c r="G24" s="131"/>
      <c r="H24" s="126"/>
      <c r="I24" s="127"/>
      <c r="J24" s="127"/>
      <c r="K24" s="129"/>
      <c r="L24" s="130"/>
      <c r="M24" s="130"/>
      <c r="N24" s="132"/>
      <c r="O24" s="127"/>
      <c r="P24" s="127"/>
      <c r="Q24" s="129"/>
      <c r="R24" s="130"/>
      <c r="S24" s="130"/>
      <c r="T24" s="132"/>
      <c r="U24" s="127"/>
      <c r="V24" s="127"/>
      <c r="W24" s="129"/>
      <c r="X24" s="130"/>
      <c r="Y24" s="130"/>
      <c r="Z24" s="132"/>
      <c r="AA24" s="127"/>
      <c r="AB24" s="127"/>
      <c r="AC24" s="129"/>
      <c r="AD24" s="130"/>
      <c r="AE24" s="130"/>
      <c r="AF24" s="132"/>
      <c r="AG24" s="127"/>
      <c r="AH24" s="127"/>
      <c r="AI24" s="130"/>
      <c r="AJ24" s="130"/>
      <c r="AK24" s="130"/>
      <c r="AL24" s="60">
        <f t="shared" si="0"/>
        <v>0</v>
      </c>
      <c r="AM24" s="60">
        <f t="shared" si="1"/>
        <v>0</v>
      </c>
      <c r="AN24" s="60">
        <f t="shared" si="2"/>
        <v>0</v>
      </c>
      <c r="AO24" s="60">
        <f t="shared" si="3"/>
        <v>0</v>
      </c>
      <c r="AP24" s="133">
        <f t="shared" si="4"/>
        <v>0</v>
      </c>
    </row>
    <row r="25" spans="1:42">
      <c r="A25" s="125" t="s">
        <v>170</v>
      </c>
      <c r="B25" s="126"/>
      <c r="C25" s="128"/>
      <c r="D25" s="127"/>
      <c r="E25" s="129"/>
      <c r="F25" s="131"/>
      <c r="G25" s="130"/>
      <c r="H25" s="126"/>
      <c r="I25" s="127"/>
      <c r="J25" s="127"/>
      <c r="K25" s="129"/>
      <c r="L25" s="130"/>
      <c r="M25" s="130"/>
      <c r="N25" s="132"/>
      <c r="O25" s="127"/>
      <c r="P25" s="127"/>
      <c r="Q25" s="129"/>
      <c r="R25" s="130"/>
      <c r="S25" s="130"/>
      <c r="T25" s="132"/>
      <c r="U25" s="127"/>
      <c r="V25" s="127"/>
      <c r="W25" s="129"/>
      <c r="X25" s="130"/>
      <c r="Y25" s="130"/>
      <c r="Z25" s="132"/>
      <c r="AA25" s="127"/>
      <c r="AB25" s="127"/>
      <c r="AC25" s="129"/>
      <c r="AD25" s="130"/>
      <c r="AE25" s="130"/>
      <c r="AF25" s="132"/>
      <c r="AG25" s="127"/>
      <c r="AH25" s="127"/>
      <c r="AI25" s="130"/>
      <c r="AJ25" s="130"/>
      <c r="AK25" s="130"/>
      <c r="AL25" s="60">
        <f t="shared" si="0"/>
        <v>0</v>
      </c>
      <c r="AM25" s="60">
        <f t="shared" si="1"/>
        <v>0</v>
      </c>
      <c r="AN25" s="60">
        <f t="shared" si="2"/>
        <v>0</v>
      </c>
      <c r="AO25" s="60">
        <f t="shared" si="3"/>
        <v>0</v>
      </c>
      <c r="AP25" s="133">
        <f t="shared" si="4"/>
        <v>0</v>
      </c>
    </row>
    <row r="26" spans="1:42">
      <c r="A26" s="125" t="s">
        <v>173</v>
      </c>
      <c r="B26" s="134"/>
      <c r="C26" s="128"/>
      <c r="D26" s="128"/>
      <c r="E26" s="135"/>
      <c r="F26" s="131"/>
      <c r="G26" s="131"/>
      <c r="H26" s="126"/>
      <c r="I26" s="127"/>
      <c r="J26" s="127"/>
      <c r="K26" s="129"/>
      <c r="L26" s="130"/>
      <c r="M26" s="130"/>
      <c r="N26" s="132"/>
      <c r="O26" s="127"/>
      <c r="P26" s="127"/>
      <c r="Q26" s="129"/>
      <c r="R26" s="130"/>
      <c r="S26" s="130"/>
      <c r="T26" s="132"/>
      <c r="U26" s="127"/>
      <c r="V26" s="127"/>
      <c r="W26" s="129"/>
      <c r="X26" s="130"/>
      <c r="Y26" s="130"/>
      <c r="Z26" s="132"/>
      <c r="AA26" s="127"/>
      <c r="AB26" s="127"/>
      <c r="AC26" s="129"/>
      <c r="AD26" s="130"/>
      <c r="AE26" s="130"/>
      <c r="AF26" s="132"/>
      <c r="AG26" s="127"/>
      <c r="AH26" s="127"/>
      <c r="AI26" s="130"/>
      <c r="AJ26" s="130"/>
      <c r="AK26" s="130"/>
      <c r="AL26" s="60">
        <f t="shared" si="0"/>
        <v>0</v>
      </c>
      <c r="AM26" s="60">
        <f t="shared" si="1"/>
        <v>0</v>
      </c>
      <c r="AN26" s="60">
        <f t="shared" si="2"/>
        <v>0</v>
      </c>
      <c r="AO26" s="60">
        <f t="shared" si="3"/>
        <v>0</v>
      </c>
      <c r="AP26" s="133">
        <f t="shared" si="4"/>
        <v>0</v>
      </c>
    </row>
    <row r="27" spans="1:42">
      <c r="A27" s="125" t="s">
        <v>175</v>
      </c>
      <c r="B27" s="126"/>
      <c r="C27" s="128"/>
      <c r="D27" s="128"/>
      <c r="E27" s="129"/>
      <c r="F27" s="131"/>
      <c r="G27" s="131"/>
      <c r="H27" s="126"/>
      <c r="I27" s="127"/>
      <c r="J27" s="127"/>
      <c r="K27" s="129"/>
      <c r="L27" s="130"/>
      <c r="M27" s="130"/>
      <c r="N27" s="132"/>
      <c r="O27" s="127"/>
      <c r="P27" s="127"/>
      <c r="Q27" s="129"/>
      <c r="R27" s="130"/>
      <c r="S27" s="130"/>
      <c r="T27" s="132"/>
      <c r="U27" s="127"/>
      <c r="V27" s="127"/>
      <c r="W27" s="129"/>
      <c r="X27" s="130"/>
      <c r="Y27" s="130"/>
      <c r="Z27" s="132"/>
      <c r="AA27" s="127"/>
      <c r="AB27" s="127"/>
      <c r="AC27" s="129"/>
      <c r="AD27" s="130"/>
      <c r="AE27" s="130"/>
      <c r="AF27" s="132"/>
      <c r="AG27" s="127"/>
      <c r="AH27" s="127"/>
      <c r="AI27" s="130"/>
      <c r="AJ27" s="130"/>
      <c r="AK27" s="130"/>
      <c r="AL27" s="60">
        <f t="shared" si="0"/>
        <v>0</v>
      </c>
      <c r="AM27" s="60">
        <f t="shared" si="1"/>
        <v>0</v>
      </c>
      <c r="AN27" s="60">
        <f t="shared" si="2"/>
        <v>0</v>
      </c>
      <c r="AO27" s="60">
        <f t="shared" si="3"/>
        <v>0</v>
      </c>
      <c r="AP27" s="133">
        <f t="shared" si="4"/>
        <v>0</v>
      </c>
    </row>
    <row r="28" spans="1:42">
      <c r="A28" s="125" t="s">
        <v>177</v>
      </c>
      <c r="B28" s="126"/>
      <c r="C28" s="127"/>
      <c r="D28" s="127"/>
      <c r="E28" s="129"/>
      <c r="F28" s="130"/>
      <c r="G28" s="130"/>
      <c r="H28" s="126"/>
      <c r="I28" s="127"/>
      <c r="J28" s="127"/>
      <c r="K28" s="129"/>
      <c r="L28" s="130"/>
      <c r="M28" s="130"/>
      <c r="N28" s="132"/>
      <c r="O28" s="127"/>
      <c r="P28" s="127"/>
      <c r="Q28" s="129"/>
      <c r="R28" s="130"/>
      <c r="S28" s="130"/>
      <c r="T28" s="132"/>
      <c r="U28" s="127"/>
      <c r="V28" s="127"/>
      <c r="W28" s="129"/>
      <c r="X28" s="130"/>
      <c r="Y28" s="130"/>
      <c r="Z28" s="132"/>
      <c r="AA28" s="127"/>
      <c r="AB28" s="127"/>
      <c r="AC28" s="129"/>
      <c r="AD28" s="130"/>
      <c r="AE28" s="130"/>
      <c r="AF28" s="132"/>
      <c r="AG28" s="127"/>
      <c r="AH28" s="127"/>
      <c r="AI28" s="130"/>
      <c r="AJ28" s="130"/>
      <c r="AK28" s="130"/>
      <c r="AL28" s="60">
        <f t="shared" si="0"/>
        <v>0</v>
      </c>
      <c r="AM28" s="60">
        <f t="shared" si="1"/>
        <v>0</v>
      </c>
      <c r="AN28" s="60">
        <f t="shared" si="2"/>
        <v>0</v>
      </c>
      <c r="AO28" s="60">
        <f t="shared" si="3"/>
        <v>0</v>
      </c>
      <c r="AP28" s="133">
        <f t="shared" si="4"/>
        <v>0</v>
      </c>
    </row>
    <row r="29" spans="1:42">
      <c r="A29" s="125" t="s">
        <v>180</v>
      </c>
      <c r="B29" s="126"/>
      <c r="C29" s="127"/>
      <c r="D29" s="128"/>
      <c r="E29" s="129"/>
      <c r="F29" s="130"/>
      <c r="G29" s="131"/>
      <c r="H29" s="126"/>
      <c r="I29" s="127"/>
      <c r="J29" s="127"/>
      <c r="K29" s="129"/>
      <c r="L29" s="130"/>
      <c r="M29" s="130"/>
      <c r="N29" s="132"/>
      <c r="O29" s="127"/>
      <c r="P29" s="127"/>
      <c r="Q29" s="129"/>
      <c r="R29" s="130"/>
      <c r="S29" s="130"/>
      <c r="T29" s="132"/>
      <c r="U29" s="127"/>
      <c r="V29" s="127"/>
      <c r="W29" s="129"/>
      <c r="X29" s="130"/>
      <c r="Y29" s="130"/>
      <c r="Z29" s="132"/>
      <c r="AA29" s="127"/>
      <c r="AB29" s="127"/>
      <c r="AC29" s="129"/>
      <c r="AD29" s="130"/>
      <c r="AE29" s="130"/>
      <c r="AF29" s="132"/>
      <c r="AG29" s="127"/>
      <c r="AH29" s="127"/>
      <c r="AI29" s="130"/>
      <c r="AJ29" s="130"/>
      <c r="AK29" s="130"/>
      <c r="AL29" s="60">
        <f t="shared" si="0"/>
        <v>0</v>
      </c>
      <c r="AM29" s="60">
        <f t="shared" si="1"/>
        <v>0</v>
      </c>
      <c r="AN29" s="60">
        <f t="shared" si="2"/>
        <v>0</v>
      </c>
      <c r="AO29" s="60">
        <f t="shared" si="3"/>
        <v>0</v>
      </c>
      <c r="AP29" s="133">
        <f t="shared" si="4"/>
        <v>0</v>
      </c>
    </row>
    <row r="30" spans="1:42">
      <c r="A30" s="125" t="s">
        <v>182</v>
      </c>
      <c r="B30" s="126"/>
      <c r="C30" s="127"/>
      <c r="D30" s="127"/>
      <c r="E30" s="129"/>
      <c r="F30" s="130"/>
      <c r="G30" s="130"/>
      <c r="H30" s="126"/>
      <c r="I30" s="127"/>
      <c r="J30" s="127"/>
      <c r="K30" s="129"/>
      <c r="L30" s="130"/>
      <c r="M30" s="130"/>
      <c r="N30" s="132"/>
      <c r="O30" s="127"/>
      <c r="P30" s="127"/>
      <c r="Q30" s="129"/>
      <c r="R30" s="130"/>
      <c r="S30" s="130"/>
      <c r="T30" s="132"/>
      <c r="U30" s="127"/>
      <c r="V30" s="127"/>
      <c r="W30" s="129"/>
      <c r="X30" s="130"/>
      <c r="Y30" s="130"/>
      <c r="Z30" s="132"/>
      <c r="AA30" s="127"/>
      <c r="AB30" s="127"/>
      <c r="AC30" s="129"/>
      <c r="AD30" s="130"/>
      <c r="AE30" s="130"/>
      <c r="AF30" s="132"/>
      <c r="AG30" s="127"/>
      <c r="AH30" s="127"/>
      <c r="AI30" s="130"/>
      <c r="AJ30" s="130"/>
      <c r="AK30" s="130"/>
      <c r="AL30" s="60">
        <f t="shared" si="0"/>
        <v>0</v>
      </c>
      <c r="AM30" s="60">
        <f t="shared" si="1"/>
        <v>0</v>
      </c>
      <c r="AN30" s="60">
        <f t="shared" si="2"/>
        <v>0</v>
      </c>
      <c r="AO30" s="60">
        <f t="shared" si="3"/>
        <v>0</v>
      </c>
      <c r="AP30" s="133">
        <f t="shared" si="4"/>
        <v>0</v>
      </c>
    </row>
    <row r="31" spans="1:42">
      <c r="A31" s="125" t="s">
        <v>184</v>
      </c>
      <c r="B31" s="126"/>
      <c r="C31" s="127"/>
      <c r="D31" s="127"/>
      <c r="E31" s="129"/>
      <c r="F31" s="130"/>
      <c r="G31" s="130"/>
      <c r="H31" s="126"/>
      <c r="I31" s="127"/>
      <c r="J31" s="127"/>
      <c r="K31" s="129"/>
      <c r="L31" s="130"/>
      <c r="M31" s="130"/>
      <c r="N31" s="132"/>
      <c r="O31" s="127"/>
      <c r="P31" s="127"/>
      <c r="Q31" s="129"/>
      <c r="R31" s="130"/>
      <c r="S31" s="130"/>
      <c r="T31" s="132"/>
      <c r="U31" s="127"/>
      <c r="V31" s="127"/>
      <c r="W31" s="129"/>
      <c r="X31" s="130"/>
      <c r="Y31" s="130"/>
      <c r="Z31" s="132"/>
      <c r="AA31" s="127"/>
      <c r="AB31" s="127"/>
      <c r="AC31" s="129"/>
      <c r="AD31" s="130"/>
      <c r="AE31" s="130"/>
      <c r="AF31" s="132"/>
      <c r="AG31" s="127"/>
      <c r="AH31" s="127"/>
      <c r="AI31" s="130"/>
      <c r="AJ31" s="130"/>
      <c r="AK31" s="130"/>
      <c r="AL31" s="60">
        <f t="shared" si="0"/>
        <v>0</v>
      </c>
      <c r="AM31" s="60">
        <f t="shared" si="1"/>
        <v>0</v>
      </c>
      <c r="AN31" s="60">
        <f t="shared" si="2"/>
        <v>0</v>
      </c>
      <c r="AO31" s="60">
        <f t="shared" si="3"/>
        <v>0</v>
      </c>
      <c r="AP31" s="133">
        <f t="shared" si="4"/>
        <v>0</v>
      </c>
    </row>
    <row r="32" spans="1:42">
      <c r="A32" s="125" t="s">
        <v>186</v>
      </c>
      <c r="B32" s="126"/>
      <c r="C32" s="128"/>
      <c r="D32" s="128"/>
      <c r="E32" s="129"/>
      <c r="F32" s="131"/>
      <c r="G32" s="131"/>
      <c r="H32" s="126"/>
      <c r="I32" s="127"/>
      <c r="J32" s="127"/>
      <c r="K32" s="129"/>
      <c r="L32" s="130"/>
      <c r="M32" s="130"/>
      <c r="N32" s="132"/>
      <c r="O32" s="127"/>
      <c r="P32" s="127"/>
      <c r="Q32" s="129"/>
      <c r="R32" s="130"/>
      <c r="S32" s="130"/>
      <c r="T32" s="132"/>
      <c r="U32" s="127"/>
      <c r="V32" s="127"/>
      <c r="W32" s="129"/>
      <c r="X32" s="130"/>
      <c r="Y32" s="130"/>
      <c r="Z32" s="132"/>
      <c r="AA32" s="127"/>
      <c r="AB32" s="127"/>
      <c r="AC32" s="129"/>
      <c r="AD32" s="130"/>
      <c r="AE32" s="130"/>
      <c r="AF32" s="132"/>
      <c r="AG32" s="127"/>
      <c r="AH32" s="127"/>
      <c r="AI32" s="130"/>
      <c r="AJ32" s="130"/>
      <c r="AK32" s="130"/>
      <c r="AL32" s="60">
        <f t="shared" si="0"/>
        <v>0</v>
      </c>
      <c r="AM32" s="60">
        <f t="shared" si="1"/>
        <v>0</v>
      </c>
      <c r="AN32" s="60">
        <f t="shared" si="2"/>
        <v>0</v>
      </c>
      <c r="AO32" s="60">
        <f t="shared" si="3"/>
        <v>0</v>
      </c>
      <c r="AP32" s="133">
        <f t="shared" si="4"/>
        <v>0</v>
      </c>
    </row>
    <row r="33" spans="1:42">
      <c r="A33" s="125" t="s">
        <v>188</v>
      </c>
      <c r="B33" s="126"/>
      <c r="C33" s="127"/>
      <c r="D33" s="128"/>
      <c r="E33" s="129"/>
      <c r="F33" s="130"/>
      <c r="G33" s="131"/>
      <c r="H33" s="126"/>
      <c r="I33" s="127"/>
      <c r="J33" s="127"/>
      <c r="K33" s="129"/>
      <c r="L33" s="130"/>
      <c r="M33" s="130"/>
      <c r="N33" s="132"/>
      <c r="O33" s="127"/>
      <c r="P33" s="127"/>
      <c r="Q33" s="129"/>
      <c r="R33" s="130"/>
      <c r="S33" s="130"/>
      <c r="T33" s="132"/>
      <c r="U33" s="127"/>
      <c r="V33" s="127"/>
      <c r="W33" s="129"/>
      <c r="X33" s="130"/>
      <c r="Y33" s="130"/>
      <c r="Z33" s="132"/>
      <c r="AA33" s="127"/>
      <c r="AB33" s="127"/>
      <c r="AC33" s="129"/>
      <c r="AD33" s="130"/>
      <c r="AE33" s="130"/>
      <c r="AF33" s="132"/>
      <c r="AG33" s="127"/>
      <c r="AH33" s="127"/>
      <c r="AI33" s="130"/>
      <c r="AJ33" s="130"/>
      <c r="AK33" s="130"/>
      <c r="AL33" s="60">
        <f t="shared" si="0"/>
        <v>0</v>
      </c>
      <c r="AM33" s="60">
        <f t="shared" si="1"/>
        <v>0</v>
      </c>
      <c r="AN33" s="60">
        <f t="shared" si="2"/>
        <v>0</v>
      </c>
      <c r="AO33" s="60">
        <f t="shared" si="3"/>
        <v>0</v>
      </c>
      <c r="AP33" s="133">
        <f t="shared" si="4"/>
        <v>0</v>
      </c>
    </row>
    <row r="34" spans="1:42" ht="30" customHeight="1">
      <c r="A34" s="227" t="s">
        <v>190</v>
      </c>
      <c r="B34" s="126"/>
      <c r="C34" s="128"/>
      <c r="D34" s="127"/>
      <c r="E34" s="129"/>
      <c r="F34" s="131"/>
      <c r="G34" s="130"/>
      <c r="H34" s="126"/>
      <c r="I34" s="127"/>
      <c r="J34" s="127"/>
      <c r="K34" s="129"/>
      <c r="L34" s="130"/>
      <c r="M34" s="130"/>
      <c r="N34" s="132"/>
      <c r="O34" s="127"/>
      <c r="P34" s="127"/>
      <c r="Q34" s="129"/>
      <c r="R34" s="130"/>
      <c r="S34" s="130"/>
      <c r="T34" s="132"/>
      <c r="U34" s="127"/>
      <c r="V34" s="127"/>
      <c r="W34" s="129"/>
      <c r="X34" s="130"/>
      <c r="Y34" s="130"/>
      <c r="Z34" s="132"/>
      <c r="AA34" s="127"/>
      <c r="AB34" s="127"/>
      <c r="AC34" s="129"/>
      <c r="AD34" s="130"/>
      <c r="AE34" s="130"/>
      <c r="AF34" s="132"/>
      <c r="AG34" s="127"/>
      <c r="AH34" s="127"/>
      <c r="AI34" s="130"/>
      <c r="AJ34" s="130"/>
      <c r="AK34" s="130"/>
      <c r="AL34" s="60">
        <f t="shared" si="0"/>
        <v>0</v>
      </c>
      <c r="AM34" s="60">
        <f t="shared" si="1"/>
        <v>0</v>
      </c>
      <c r="AN34" s="60">
        <f t="shared" si="2"/>
        <v>0</v>
      </c>
      <c r="AO34" s="60">
        <f t="shared" si="3"/>
        <v>0</v>
      </c>
      <c r="AP34" s="133">
        <f t="shared" si="4"/>
        <v>0</v>
      </c>
    </row>
    <row r="35" spans="1:42">
      <c r="A35" s="125" t="s">
        <v>192</v>
      </c>
      <c r="B35" s="134"/>
      <c r="C35" s="128"/>
      <c r="D35" s="128"/>
      <c r="E35" s="135"/>
      <c r="F35" s="131"/>
      <c r="G35" s="131"/>
      <c r="H35" s="126"/>
      <c r="I35" s="127"/>
      <c r="J35" s="127"/>
      <c r="K35" s="129"/>
      <c r="L35" s="130"/>
      <c r="M35" s="130"/>
      <c r="N35" s="132"/>
      <c r="O35" s="127"/>
      <c r="P35" s="127"/>
      <c r="Q35" s="129"/>
      <c r="R35" s="130"/>
      <c r="S35" s="130"/>
      <c r="T35" s="132"/>
      <c r="U35" s="127"/>
      <c r="V35" s="127"/>
      <c r="W35" s="129"/>
      <c r="X35" s="130"/>
      <c r="Y35" s="130"/>
      <c r="Z35" s="132"/>
      <c r="AA35" s="127"/>
      <c r="AB35" s="127"/>
      <c r="AC35" s="129"/>
      <c r="AD35" s="130"/>
      <c r="AE35" s="130"/>
      <c r="AF35" s="132"/>
      <c r="AG35" s="127"/>
      <c r="AH35" s="127"/>
      <c r="AI35" s="130"/>
      <c r="AJ35" s="130"/>
      <c r="AK35" s="130"/>
      <c r="AL35" s="60">
        <f t="shared" si="0"/>
        <v>0</v>
      </c>
      <c r="AM35" s="60">
        <f t="shared" si="1"/>
        <v>0</v>
      </c>
      <c r="AN35" s="60">
        <f t="shared" si="2"/>
        <v>0</v>
      </c>
      <c r="AO35" s="60">
        <f t="shared" si="3"/>
        <v>0</v>
      </c>
      <c r="AP35" s="133">
        <f t="shared" si="4"/>
        <v>0</v>
      </c>
    </row>
    <row r="36" spans="1:42">
      <c r="A36" s="125" t="s">
        <v>194</v>
      </c>
      <c r="B36" s="126"/>
      <c r="C36" s="128"/>
      <c r="D36" s="128"/>
      <c r="E36" s="129"/>
      <c r="F36" s="131"/>
      <c r="G36" s="131"/>
      <c r="H36" s="126"/>
      <c r="I36" s="127"/>
      <c r="J36" s="127"/>
      <c r="K36" s="129"/>
      <c r="L36" s="130"/>
      <c r="M36" s="130"/>
      <c r="N36" s="132"/>
      <c r="O36" s="127"/>
      <c r="P36" s="127"/>
      <c r="Q36" s="129"/>
      <c r="R36" s="130"/>
      <c r="S36" s="130"/>
      <c r="T36" s="132"/>
      <c r="U36" s="127"/>
      <c r="V36" s="127"/>
      <c r="W36" s="129"/>
      <c r="X36" s="130"/>
      <c r="Y36" s="130"/>
      <c r="Z36" s="132"/>
      <c r="AA36" s="127"/>
      <c r="AB36" s="127"/>
      <c r="AC36" s="129"/>
      <c r="AD36" s="130"/>
      <c r="AE36" s="130"/>
      <c r="AF36" s="132"/>
      <c r="AG36" s="127"/>
      <c r="AH36" s="127"/>
      <c r="AI36" s="130"/>
      <c r="AJ36" s="130"/>
      <c r="AK36" s="130"/>
      <c r="AL36" s="60">
        <f t="shared" si="0"/>
        <v>0</v>
      </c>
      <c r="AM36" s="60">
        <f t="shared" si="1"/>
        <v>0</v>
      </c>
      <c r="AN36" s="60">
        <f t="shared" si="2"/>
        <v>0</v>
      </c>
      <c r="AO36" s="60">
        <f t="shared" si="3"/>
        <v>0</v>
      </c>
      <c r="AP36" s="133">
        <f t="shared" si="4"/>
        <v>0</v>
      </c>
    </row>
    <row r="37" spans="1:42" ht="15" thickBot="1">
      <c r="A37" s="215" t="s">
        <v>196</v>
      </c>
      <c r="B37" s="216"/>
      <c r="C37" s="217"/>
      <c r="D37" s="217"/>
      <c r="E37" s="218"/>
      <c r="F37" s="219"/>
      <c r="G37" s="219"/>
      <c r="H37" s="216"/>
      <c r="I37" s="217"/>
      <c r="J37" s="217"/>
      <c r="K37" s="218"/>
      <c r="L37" s="219"/>
      <c r="M37" s="219"/>
      <c r="N37" s="220"/>
      <c r="O37" s="217"/>
      <c r="P37" s="217"/>
      <c r="Q37" s="218"/>
      <c r="R37" s="219"/>
      <c r="S37" s="219"/>
      <c r="T37" s="220"/>
      <c r="U37" s="217"/>
      <c r="V37" s="217"/>
      <c r="W37" s="218"/>
      <c r="X37" s="219"/>
      <c r="Y37" s="219"/>
      <c r="Z37" s="220"/>
      <c r="AA37" s="217"/>
      <c r="AB37" s="217"/>
      <c r="AC37" s="218"/>
      <c r="AD37" s="219"/>
      <c r="AE37" s="219"/>
      <c r="AF37" s="220"/>
      <c r="AG37" s="217"/>
      <c r="AH37" s="217"/>
      <c r="AI37" s="219"/>
      <c r="AJ37" s="219"/>
      <c r="AK37" s="219"/>
      <c r="AL37" s="221">
        <f t="shared" si="0"/>
        <v>0</v>
      </c>
      <c r="AM37" s="221">
        <f t="shared" si="1"/>
        <v>0</v>
      </c>
      <c r="AN37" s="221">
        <f t="shared" si="2"/>
        <v>0</v>
      </c>
      <c r="AO37" s="221">
        <f t="shared" si="3"/>
        <v>0</v>
      </c>
      <c r="AP37" s="222">
        <f t="shared" si="4"/>
        <v>0</v>
      </c>
    </row>
    <row r="38" spans="1:42" ht="24.6" customHeight="1" thickBot="1">
      <c r="A38" s="138" t="s">
        <v>327</v>
      </c>
      <c r="B38" s="240">
        <f>SUM(B11:B37)</f>
        <v>0</v>
      </c>
      <c r="C38" s="240">
        <f t="shared" ref="C38:X38" si="5">SUM(C11:C37)</f>
        <v>0</v>
      </c>
      <c r="D38" s="240">
        <f t="shared" si="5"/>
        <v>0</v>
      </c>
      <c r="E38" s="240">
        <f t="shared" si="5"/>
        <v>0</v>
      </c>
      <c r="F38" s="240">
        <f t="shared" si="5"/>
        <v>0</v>
      </c>
      <c r="G38" s="240">
        <f t="shared" si="5"/>
        <v>0</v>
      </c>
      <c r="H38" s="240">
        <f t="shared" si="5"/>
        <v>0</v>
      </c>
      <c r="I38" s="240">
        <f t="shared" si="5"/>
        <v>0</v>
      </c>
      <c r="J38" s="240">
        <f t="shared" si="5"/>
        <v>0</v>
      </c>
      <c r="K38" s="240">
        <f t="shared" si="5"/>
        <v>0</v>
      </c>
      <c r="L38" s="240">
        <f t="shared" si="5"/>
        <v>0</v>
      </c>
      <c r="M38" s="240">
        <f t="shared" si="5"/>
        <v>0</v>
      </c>
      <c r="N38" s="240">
        <f t="shared" si="5"/>
        <v>0</v>
      </c>
      <c r="O38" s="240">
        <f t="shared" si="5"/>
        <v>0</v>
      </c>
      <c r="P38" s="240">
        <f t="shared" si="5"/>
        <v>0</v>
      </c>
      <c r="Q38" s="240">
        <f t="shared" si="5"/>
        <v>0</v>
      </c>
      <c r="R38" s="240">
        <f t="shared" si="5"/>
        <v>0</v>
      </c>
      <c r="S38" s="240">
        <f t="shared" si="5"/>
        <v>0</v>
      </c>
      <c r="T38" s="240">
        <f t="shared" si="5"/>
        <v>0</v>
      </c>
      <c r="U38" s="240">
        <f t="shared" si="5"/>
        <v>0</v>
      </c>
      <c r="V38" s="240">
        <f t="shared" si="5"/>
        <v>0</v>
      </c>
      <c r="W38" s="240">
        <f t="shared" si="5"/>
        <v>0</v>
      </c>
      <c r="X38" s="240">
        <f t="shared" si="5"/>
        <v>0</v>
      </c>
      <c r="Y38" s="240">
        <f t="shared" ref="Y38:AP38" si="6">SUM(Y11:Y37)</f>
        <v>0</v>
      </c>
      <c r="Z38" s="240">
        <f t="shared" si="6"/>
        <v>0</v>
      </c>
      <c r="AA38" s="240">
        <f t="shared" si="6"/>
        <v>0</v>
      </c>
      <c r="AB38" s="240">
        <f t="shared" si="6"/>
        <v>0</v>
      </c>
      <c r="AC38" s="240">
        <f t="shared" si="6"/>
        <v>0</v>
      </c>
      <c r="AD38" s="240">
        <f t="shared" si="6"/>
        <v>0</v>
      </c>
      <c r="AE38" s="240">
        <f t="shared" si="6"/>
        <v>0</v>
      </c>
      <c r="AF38" s="240">
        <f t="shared" si="6"/>
        <v>0</v>
      </c>
      <c r="AG38" s="240">
        <f t="shared" si="6"/>
        <v>0</v>
      </c>
      <c r="AH38" s="240">
        <f t="shared" si="6"/>
        <v>0</v>
      </c>
      <c r="AI38" s="240">
        <f t="shared" si="6"/>
        <v>0</v>
      </c>
      <c r="AJ38" s="240">
        <f t="shared" si="6"/>
        <v>0</v>
      </c>
      <c r="AK38" s="240">
        <f t="shared" si="6"/>
        <v>0</v>
      </c>
      <c r="AL38" s="240">
        <f t="shared" si="6"/>
        <v>0</v>
      </c>
      <c r="AM38" s="240">
        <f t="shared" si="6"/>
        <v>0</v>
      </c>
      <c r="AN38" s="240">
        <f t="shared" si="6"/>
        <v>0</v>
      </c>
      <c r="AO38" s="240">
        <f t="shared" si="6"/>
        <v>0</v>
      </c>
      <c r="AP38" s="241">
        <f t="shared" si="6"/>
        <v>0</v>
      </c>
    </row>
    <row r="39" spans="1:42" s="20" customFormat="1" ht="15" thickBot="1">
      <c r="A39" s="223"/>
      <c r="B39" s="224"/>
      <c r="C39" s="224"/>
      <c r="D39" s="224"/>
      <c r="E39" s="225"/>
      <c r="F39" s="225"/>
      <c r="G39" s="225"/>
      <c r="H39" s="224"/>
      <c r="I39" s="224"/>
      <c r="J39" s="224"/>
      <c r="K39" s="225"/>
      <c r="L39" s="225"/>
      <c r="M39" s="225"/>
      <c r="N39" s="224"/>
      <c r="O39" s="224"/>
      <c r="P39" s="224"/>
      <c r="Q39" s="225"/>
      <c r="R39" s="225"/>
      <c r="S39" s="225"/>
      <c r="T39" s="224"/>
      <c r="U39" s="224"/>
      <c r="V39" s="224"/>
      <c r="W39" s="225"/>
      <c r="X39" s="225"/>
      <c r="Y39" s="225"/>
      <c r="Z39" s="224"/>
      <c r="AA39" s="224"/>
      <c r="AB39" s="224"/>
      <c r="AC39" s="225"/>
      <c r="AD39" s="225"/>
      <c r="AE39" s="225"/>
      <c r="AF39" s="224"/>
      <c r="AG39" s="224"/>
      <c r="AH39" s="224"/>
      <c r="AI39" s="225"/>
      <c r="AJ39" s="225"/>
      <c r="AK39" s="225"/>
      <c r="AL39" s="226"/>
      <c r="AM39" s="226"/>
      <c r="AN39" s="226"/>
      <c r="AO39" s="226"/>
      <c r="AP39" s="226"/>
    </row>
    <row r="40" spans="1:42" ht="22.5" customHeight="1" thickBot="1">
      <c r="A40" s="250" t="s">
        <v>241</v>
      </c>
      <c r="B40" s="237"/>
      <c r="C40" s="237"/>
      <c r="D40" s="237"/>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238"/>
      <c r="AM40" s="238"/>
      <c r="AN40" s="238"/>
      <c r="AO40" s="238"/>
      <c r="AP40" s="239"/>
    </row>
    <row r="41" spans="1:42">
      <c r="A41" s="228" t="s">
        <v>242</v>
      </c>
      <c r="B41" s="229"/>
      <c r="C41" s="230"/>
      <c r="D41" s="230"/>
      <c r="E41" s="232"/>
      <c r="F41" s="233"/>
      <c r="G41" s="233"/>
      <c r="H41" s="229"/>
      <c r="I41" s="231"/>
      <c r="J41" s="231"/>
      <c r="K41" s="232"/>
      <c r="L41" s="234"/>
      <c r="M41" s="234"/>
      <c r="N41" s="235"/>
      <c r="O41" s="231"/>
      <c r="P41" s="231"/>
      <c r="Q41" s="232"/>
      <c r="R41" s="234"/>
      <c r="S41" s="234"/>
      <c r="T41" s="235"/>
      <c r="U41" s="231"/>
      <c r="V41" s="231"/>
      <c r="W41" s="232"/>
      <c r="X41" s="234"/>
      <c r="Y41" s="234"/>
      <c r="Z41" s="235"/>
      <c r="AA41" s="231"/>
      <c r="AB41" s="231"/>
      <c r="AC41" s="232"/>
      <c r="AD41" s="234"/>
      <c r="AE41" s="234"/>
      <c r="AF41" s="235"/>
      <c r="AG41" s="231"/>
      <c r="AH41" s="231"/>
      <c r="AI41" s="234"/>
      <c r="AJ41" s="234"/>
      <c r="AK41" s="234"/>
      <c r="AL41" s="190">
        <f t="shared" ref="AL41:AL57" si="7">SUM(B41:J41)</f>
        <v>0</v>
      </c>
      <c r="AM41" s="190">
        <f t="shared" ref="AM41:AM57" si="8">SUM(K41:S41)</f>
        <v>0</v>
      </c>
      <c r="AN41" s="190">
        <f t="shared" ref="AN41:AN57" si="9">SUM(T41:AB41)</f>
        <v>0</v>
      </c>
      <c r="AO41" s="190">
        <f t="shared" ref="AO41:AO57" si="10">SUM(AC41:AK41)</f>
        <v>0</v>
      </c>
      <c r="AP41" s="236">
        <f t="shared" ref="AP41:AP57" si="11">SUM(E41:AK41)</f>
        <v>0</v>
      </c>
    </row>
    <row r="42" spans="1:42">
      <c r="A42" s="125" t="s">
        <v>243</v>
      </c>
      <c r="B42" s="126"/>
      <c r="C42" s="127"/>
      <c r="D42" s="128"/>
      <c r="E42" s="129"/>
      <c r="F42" s="130"/>
      <c r="G42" s="131"/>
      <c r="H42" s="126"/>
      <c r="I42" s="127"/>
      <c r="J42" s="127"/>
      <c r="K42" s="129"/>
      <c r="L42" s="130"/>
      <c r="M42" s="130"/>
      <c r="N42" s="132"/>
      <c r="O42" s="127"/>
      <c r="P42" s="127"/>
      <c r="Q42" s="129"/>
      <c r="R42" s="130"/>
      <c r="S42" s="130"/>
      <c r="T42" s="132"/>
      <c r="U42" s="127"/>
      <c r="V42" s="127"/>
      <c r="W42" s="129"/>
      <c r="X42" s="130"/>
      <c r="Y42" s="130"/>
      <c r="Z42" s="132"/>
      <c r="AA42" s="127"/>
      <c r="AB42" s="127"/>
      <c r="AC42" s="129"/>
      <c r="AD42" s="130"/>
      <c r="AE42" s="130"/>
      <c r="AF42" s="132"/>
      <c r="AG42" s="127"/>
      <c r="AH42" s="127"/>
      <c r="AI42" s="130"/>
      <c r="AJ42" s="130"/>
      <c r="AK42" s="130"/>
      <c r="AL42" s="60">
        <f t="shared" si="7"/>
        <v>0</v>
      </c>
      <c r="AM42" s="60">
        <f t="shared" si="8"/>
        <v>0</v>
      </c>
      <c r="AN42" s="60">
        <f t="shared" si="9"/>
        <v>0</v>
      </c>
      <c r="AO42" s="60">
        <f t="shared" si="10"/>
        <v>0</v>
      </c>
      <c r="AP42" s="133">
        <f t="shared" si="11"/>
        <v>0</v>
      </c>
    </row>
    <row r="43" spans="1:42">
      <c r="A43" s="125" t="s">
        <v>244</v>
      </c>
      <c r="B43" s="126"/>
      <c r="C43" s="128"/>
      <c r="D43" s="127"/>
      <c r="E43" s="129"/>
      <c r="F43" s="131"/>
      <c r="G43" s="130"/>
      <c r="H43" s="126"/>
      <c r="I43" s="127"/>
      <c r="J43" s="127"/>
      <c r="K43" s="129"/>
      <c r="L43" s="130"/>
      <c r="M43" s="130"/>
      <c r="N43" s="132"/>
      <c r="O43" s="127"/>
      <c r="P43" s="127"/>
      <c r="Q43" s="129"/>
      <c r="R43" s="130"/>
      <c r="S43" s="130"/>
      <c r="T43" s="132"/>
      <c r="U43" s="127"/>
      <c r="V43" s="127"/>
      <c r="W43" s="129"/>
      <c r="X43" s="130"/>
      <c r="Y43" s="130"/>
      <c r="Z43" s="132"/>
      <c r="AA43" s="127"/>
      <c r="AB43" s="127"/>
      <c r="AC43" s="129"/>
      <c r="AD43" s="130"/>
      <c r="AE43" s="130"/>
      <c r="AF43" s="132"/>
      <c r="AG43" s="127"/>
      <c r="AH43" s="127"/>
      <c r="AI43" s="130"/>
      <c r="AJ43" s="130"/>
      <c r="AK43" s="130"/>
      <c r="AL43" s="60">
        <f t="shared" si="7"/>
        <v>0</v>
      </c>
      <c r="AM43" s="60">
        <f t="shared" si="8"/>
        <v>0</v>
      </c>
      <c r="AN43" s="60">
        <f t="shared" si="9"/>
        <v>0</v>
      </c>
      <c r="AO43" s="60">
        <f t="shared" si="10"/>
        <v>0</v>
      </c>
      <c r="AP43" s="133">
        <f t="shared" si="11"/>
        <v>0</v>
      </c>
    </row>
    <row r="44" spans="1:42">
      <c r="A44" s="125" t="s">
        <v>245</v>
      </c>
      <c r="B44" s="134"/>
      <c r="C44" s="128"/>
      <c r="D44" s="128"/>
      <c r="E44" s="135"/>
      <c r="F44" s="131"/>
      <c r="G44" s="131"/>
      <c r="H44" s="126"/>
      <c r="I44" s="127"/>
      <c r="J44" s="127"/>
      <c r="K44" s="129"/>
      <c r="L44" s="130"/>
      <c r="M44" s="130"/>
      <c r="N44" s="132"/>
      <c r="O44" s="127"/>
      <c r="P44" s="127"/>
      <c r="Q44" s="129"/>
      <c r="R44" s="130"/>
      <c r="S44" s="130"/>
      <c r="T44" s="132"/>
      <c r="U44" s="127"/>
      <c r="V44" s="127"/>
      <c r="W44" s="129"/>
      <c r="X44" s="130"/>
      <c r="Y44" s="130"/>
      <c r="Z44" s="132"/>
      <c r="AA44" s="127"/>
      <c r="AB44" s="127"/>
      <c r="AC44" s="129"/>
      <c r="AD44" s="130"/>
      <c r="AE44" s="130"/>
      <c r="AF44" s="132"/>
      <c r="AG44" s="127"/>
      <c r="AH44" s="127"/>
      <c r="AI44" s="130"/>
      <c r="AJ44" s="130"/>
      <c r="AK44" s="130"/>
      <c r="AL44" s="60">
        <f t="shared" si="7"/>
        <v>0</v>
      </c>
      <c r="AM44" s="60">
        <f t="shared" si="8"/>
        <v>0</v>
      </c>
      <c r="AN44" s="60">
        <f t="shared" si="9"/>
        <v>0</v>
      </c>
      <c r="AO44" s="60">
        <f t="shared" si="10"/>
        <v>0</v>
      </c>
      <c r="AP44" s="133">
        <f t="shared" si="11"/>
        <v>0</v>
      </c>
    </row>
    <row r="45" spans="1:42">
      <c r="A45" s="125" t="s">
        <v>246</v>
      </c>
      <c r="B45" s="126"/>
      <c r="C45" s="128"/>
      <c r="D45" s="128"/>
      <c r="E45" s="129"/>
      <c r="F45" s="131"/>
      <c r="G45" s="131"/>
      <c r="H45" s="126"/>
      <c r="I45" s="127"/>
      <c r="J45" s="127"/>
      <c r="K45" s="129"/>
      <c r="L45" s="130"/>
      <c r="M45" s="130"/>
      <c r="N45" s="132"/>
      <c r="O45" s="127"/>
      <c r="P45" s="127"/>
      <c r="Q45" s="129"/>
      <c r="R45" s="130"/>
      <c r="S45" s="130"/>
      <c r="T45" s="132"/>
      <c r="U45" s="127"/>
      <c r="V45" s="127"/>
      <c r="W45" s="129"/>
      <c r="X45" s="130"/>
      <c r="Y45" s="130"/>
      <c r="Z45" s="132"/>
      <c r="AA45" s="127"/>
      <c r="AB45" s="127"/>
      <c r="AC45" s="129"/>
      <c r="AD45" s="130"/>
      <c r="AE45" s="130"/>
      <c r="AF45" s="132"/>
      <c r="AG45" s="127"/>
      <c r="AH45" s="127"/>
      <c r="AI45" s="130"/>
      <c r="AJ45" s="130"/>
      <c r="AK45" s="130"/>
      <c r="AL45" s="60">
        <f t="shared" si="7"/>
        <v>0</v>
      </c>
      <c r="AM45" s="60">
        <f t="shared" si="8"/>
        <v>0</v>
      </c>
      <c r="AN45" s="60">
        <f t="shared" si="9"/>
        <v>0</v>
      </c>
      <c r="AO45" s="60">
        <f t="shared" si="10"/>
        <v>0</v>
      </c>
      <c r="AP45" s="133">
        <f t="shared" si="11"/>
        <v>0</v>
      </c>
    </row>
    <row r="46" spans="1:42">
      <c r="A46" s="125" t="s">
        <v>247</v>
      </c>
      <c r="B46" s="126"/>
      <c r="C46" s="128"/>
      <c r="D46" s="128"/>
      <c r="E46" s="129"/>
      <c r="F46" s="131"/>
      <c r="G46" s="131"/>
      <c r="H46" s="126"/>
      <c r="I46" s="127"/>
      <c r="J46" s="127"/>
      <c r="K46" s="129"/>
      <c r="L46" s="130"/>
      <c r="M46" s="130"/>
      <c r="N46" s="132"/>
      <c r="O46" s="127"/>
      <c r="P46" s="127"/>
      <c r="Q46" s="129"/>
      <c r="R46" s="130"/>
      <c r="S46" s="130"/>
      <c r="T46" s="132"/>
      <c r="U46" s="127"/>
      <c r="V46" s="127"/>
      <c r="W46" s="129"/>
      <c r="X46" s="130"/>
      <c r="Y46" s="130"/>
      <c r="Z46" s="132"/>
      <c r="AA46" s="127"/>
      <c r="AB46" s="127"/>
      <c r="AC46" s="129"/>
      <c r="AD46" s="130"/>
      <c r="AE46" s="130"/>
      <c r="AF46" s="132"/>
      <c r="AG46" s="127"/>
      <c r="AH46" s="127"/>
      <c r="AI46" s="130"/>
      <c r="AJ46" s="130"/>
      <c r="AK46" s="130"/>
      <c r="AL46" s="60">
        <f t="shared" si="7"/>
        <v>0</v>
      </c>
      <c r="AM46" s="60">
        <f t="shared" si="8"/>
        <v>0</v>
      </c>
      <c r="AN46" s="60">
        <f t="shared" si="9"/>
        <v>0</v>
      </c>
      <c r="AO46" s="60">
        <f t="shared" si="10"/>
        <v>0</v>
      </c>
      <c r="AP46" s="133">
        <f t="shared" si="11"/>
        <v>0</v>
      </c>
    </row>
    <row r="47" spans="1:42">
      <c r="A47" s="125" t="s">
        <v>248</v>
      </c>
      <c r="B47" s="126"/>
      <c r="C47" s="127"/>
      <c r="D47" s="128"/>
      <c r="E47" s="129"/>
      <c r="F47" s="130"/>
      <c r="G47" s="131"/>
      <c r="H47" s="126"/>
      <c r="I47" s="127"/>
      <c r="J47" s="127"/>
      <c r="K47" s="129"/>
      <c r="L47" s="130"/>
      <c r="M47" s="130"/>
      <c r="N47" s="132"/>
      <c r="O47" s="127"/>
      <c r="P47" s="127"/>
      <c r="Q47" s="129"/>
      <c r="R47" s="130"/>
      <c r="S47" s="130"/>
      <c r="T47" s="132"/>
      <c r="U47" s="127"/>
      <c r="V47" s="127"/>
      <c r="W47" s="129"/>
      <c r="X47" s="130"/>
      <c r="Y47" s="130"/>
      <c r="Z47" s="132"/>
      <c r="AA47" s="127"/>
      <c r="AB47" s="127"/>
      <c r="AC47" s="129"/>
      <c r="AD47" s="130"/>
      <c r="AE47" s="130"/>
      <c r="AF47" s="132"/>
      <c r="AG47" s="127"/>
      <c r="AH47" s="127"/>
      <c r="AI47" s="130"/>
      <c r="AJ47" s="130"/>
      <c r="AK47" s="130"/>
      <c r="AL47" s="60">
        <f t="shared" si="7"/>
        <v>0</v>
      </c>
      <c r="AM47" s="60">
        <f t="shared" si="8"/>
        <v>0</v>
      </c>
      <c r="AN47" s="60">
        <f t="shared" si="9"/>
        <v>0</v>
      </c>
      <c r="AO47" s="60">
        <f t="shared" si="10"/>
        <v>0</v>
      </c>
      <c r="AP47" s="133">
        <f t="shared" si="11"/>
        <v>0</v>
      </c>
    </row>
    <row r="48" spans="1:42">
      <c r="A48" s="125" t="s">
        <v>249</v>
      </c>
      <c r="B48" s="126"/>
      <c r="C48" s="128"/>
      <c r="D48" s="127"/>
      <c r="E48" s="129"/>
      <c r="F48" s="131"/>
      <c r="G48" s="130"/>
      <c r="H48" s="126"/>
      <c r="I48" s="127"/>
      <c r="J48" s="127"/>
      <c r="K48" s="129"/>
      <c r="L48" s="130"/>
      <c r="M48" s="130"/>
      <c r="N48" s="132"/>
      <c r="O48" s="127"/>
      <c r="P48" s="127"/>
      <c r="Q48" s="129"/>
      <c r="R48" s="130"/>
      <c r="S48" s="130"/>
      <c r="T48" s="132"/>
      <c r="U48" s="127"/>
      <c r="V48" s="127"/>
      <c r="W48" s="129"/>
      <c r="X48" s="130"/>
      <c r="Y48" s="130"/>
      <c r="Z48" s="132"/>
      <c r="AA48" s="127"/>
      <c r="AB48" s="127"/>
      <c r="AC48" s="129"/>
      <c r="AD48" s="130"/>
      <c r="AE48" s="130"/>
      <c r="AF48" s="132"/>
      <c r="AG48" s="127"/>
      <c r="AH48" s="127"/>
      <c r="AI48" s="130"/>
      <c r="AJ48" s="130"/>
      <c r="AK48" s="130"/>
      <c r="AL48" s="60">
        <f t="shared" si="7"/>
        <v>0</v>
      </c>
      <c r="AM48" s="60">
        <f t="shared" si="8"/>
        <v>0</v>
      </c>
      <c r="AN48" s="60">
        <f t="shared" si="9"/>
        <v>0</v>
      </c>
      <c r="AO48" s="60">
        <f t="shared" si="10"/>
        <v>0</v>
      </c>
      <c r="AP48" s="133">
        <f t="shared" si="11"/>
        <v>0</v>
      </c>
    </row>
    <row r="49" spans="1:42">
      <c r="A49" s="125" t="s">
        <v>250</v>
      </c>
      <c r="B49" s="134"/>
      <c r="C49" s="128"/>
      <c r="D49" s="128"/>
      <c r="E49" s="135"/>
      <c r="F49" s="131"/>
      <c r="G49" s="131"/>
      <c r="H49" s="126"/>
      <c r="I49" s="127"/>
      <c r="J49" s="127"/>
      <c r="K49" s="129"/>
      <c r="L49" s="130"/>
      <c r="M49" s="130"/>
      <c r="N49" s="132"/>
      <c r="O49" s="127"/>
      <c r="P49" s="127"/>
      <c r="Q49" s="129"/>
      <c r="R49" s="130"/>
      <c r="S49" s="130"/>
      <c r="T49" s="132"/>
      <c r="U49" s="127"/>
      <c r="V49" s="127"/>
      <c r="W49" s="129"/>
      <c r="X49" s="130"/>
      <c r="Y49" s="130"/>
      <c r="Z49" s="132"/>
      <c r="AA49" s="127"/>
      <c r="AB49" s="127"/>
      <c r="AC49" s="129"/>
      <c r="AD49" s="130"/>
      <c r="AE49" s="130"/>
      <c r="AF49" s="132"/>
      <c r="AG49" s="127"/>
      <c r="AH49" s="127"/>
      <c r="AI49" s="130"/>
      <c r="AJ49" s="130"/>
      <c r="AK49" s="130"/>
      <c r="AL49" s="60">
        <f t="shared" si="7"/>
        <v>0</v>
      </c>
      <c r="AM49" s="60">
        <f t="shared" si="8"/>
        <v>0</v>
      </c>
      <c r="AN49" s="60">
        <f t="shared" si="9"/>
        <v>0</v>
      </c>
      <c r="AO49" s="60">
        <f t="shared" si="10"/>
        <v>0</v>
      </c>
      <c r="AP49" s="133">
        <f t="shared" si="11"/>
        <v>0</v>
      </c>
    </row>
    <row r="50" spans="1:42">
      <c r="A50" s="125" t="s">
        <v>251</v>
      </c>
      <c r="B50" s="126"/>
      <c r="C50" s="128"/>
      <c r="D50" s="128"/>
      <c r="E50" s="129"/>
      <c r="F50" s="131"/>
      <c r="G50" s="131"/>
      <c r="H50" s="126"/>
      <c r="I50" s="127"/>
      <c r="J50" s="127"/>
      <c r="K50" s="129"/>
      <c r="L50" s="130"/>
      <c r="M50" s="130"/>
      <c r="N50" s="132"/>
      <c r="O50" s="127"/>
      <c r="P50" s="127"/>
      <c r="Q50" s="129"/>
      <c r="R50" s="130"/>
      <c r="S50" s="130"/>
      <c r="T50" s="132"/>
      <c r="U50" s="127"/>
      <c r="V50" s="127"/>
      <c r="W50" s="129"/>
      <c r="X50" s="130"/>
      <c r="Y50" s="130"/>
      <c r="Z50" s="132"/>
      <c r="AA50" s="127"/>
      <c r="AB50" s="127"/>
      <c r="AC50" s="129"/>
      <c r="AD50" s="130"/>
      <c r="AE50" s="130"/>
      <c r="AF50" s="132"/>
      <c r="AG50" s="127"/>
      <c r="AH50" s="127"/>
      <c r="AI50" s="130"/>
      <c r="AJ50" s="130"/>
      <c r="AK50" s="130"/>
      <c r="AL50" s="60">
        <f t="shared" si="7"/>
        <v>0</v>
      </c>
      <c r="AM50" s="60">
        <f t="shared" si="8"/>
        <v>0</v>
      </c>
      <c r="AN50" s="60">
        <f t="shared" si="9"/>
        <v>0</v>
      </c>
      <c r="AO50" s="60">
        <f t="shared" si="10"/>
        <v>0</v>
      </c>
      <c r="AP50" s="133">
        <f t="shared" si="11"/>
        <v>0</v>
      </c>
    </row>
    <row r="51" spans="1:42">
      <c r="A51" s="125" t="s">
        <v>252</v>
      </c>
      <c r="B51" s="126"/>
      <c r="C51" s="128"/>
      <c r="D51" s="128"/>
      <c r="E51" s="129"/>
      <c r="F51" s="131"/>
      <c r="G51" s="131"/>
      <c r="H51" s="126"/>
      <c r="I51" s="127"/>
      <c r="J51" s="127"/>
      <c r="K51" s="129"/>
      <c r="L51" s="130"/>
      <c r="M51" s="130"/>
      <c r="N51" s="132"/>
      <c r="O51" s="127"/>
      <c r="P51" s="127"/>
      <c r="Q51" s="129"/>
      <c r="R51" s="130"/>
      <c r="S51" s="130"/>
      <c r="T51" s="132"/>
      <c r="U51" s="127"/>
      <c r="V51" s="127"/>
      <c r="W51" s="129"/>
      <c r="X51" s="130"/>
      <c r="Y51" s="130"/>
      <c r="Z51" s="132"/>
      <c r="AA51" s="127"/>
      <c r="AB51" s="127"/>
      <c r="AC51" s="129"/>
      <c r="AD51" s="130"/>
      <c r="AE51" s="130"/>
      <c r="AF51" s="132"/>
      <c r="AG51" s="127"/>
      <c r="AH51" s="127"/>
      <c r="AI51" s="130"/>
      <c r="AJ51" s="130"/>
      <c r="AK51" s="130"/>
      <c r="AL51" s="60">
        <f t="shared" si="7"/>
        <v>0</v>
      </c>
      <c r="AM51" s="60">
        <f t="shared" si="8"/>
        <v>0</v>
      </c>
      <c r="AN51" s="60">
        <f t="shared" si="9"/>
        <v>0</v>
      </c>
      <c r="AO51" s="60">
        <f t="shared" si="10"/>
        <v>0</v>
      </c>
      <c r="AP51" s="133">
        <f t="shared" si="11"/>
        <v>0</v>
      </c>
    </row>
    <row r="52" spans="1:42">
      <c r="A52" s="125" t="s">
        <v>253</v>
      </c>
      <c r="B52" s="126"/>
      <c r="C52" s="127"/>
      <c r="D52" s="128"/>
      <c r="E52" s="129"/>
      <c r="F52" s="130"/>
      <c r="G52" s="131"/>
      <c r="H52" s="126"/>
      <c r="I52" s="127"/>
      <c r="J52" s="127"/>
      <c r="K52" s="129"/>
      <c r="L52" s="130"/>
      <c r="M52" s="130"/>
      <c r="N52" s="132"/>
      <c r="O52" s="127"/>
      <c r="P52" s="127"/>
      <c r="Q52" s="129"/>
      <c r="R52" s="130"/>
      <c r="S52" s="130"/>
      <c r="T52" s="132"/>
      <c r="U52" s="127"/>
      <c r="V52" s="127"/>
      <c r="W52" s="129"/>
      <c r="X52" s="130"/>
      <c r="Y52" s="130"/>
      <c r="Z52" s="132"/>
      <c r="AA52" s="127"/>
      <c r="AB52" s="127"/>
      <c r="AC52" s="129"/>
      <c r="AD52" s="130"/>
      <c r="AE52" s="130"/>
      <c r="AF52" s="132"/>
      <c r="AG52" s="127"/>
      <c r="AH52" s="127"/>
      <c r="AI52" s="130"/>
      <c r="AJ52" s="130"/>
      <c r="AK52" s="130"/>
      <c r="AL52" s="60">
        <f t="shared" si="7"/>
        <v>0</v>
      </c>
      <c r="AM52" s="60">
        <f t="shared" si="8"/>
        <v>0</v>
      </c>
      <c r="AN52" s="60">
        <f t="shared" si="9"/>
        <v>0</v>
      </c>
      <c r="AO52" s="60">
        <f t="shared" si="10"/>
        <v>0</v>
      </c>
      <c r="AP52" s="133">
        <f t="shared" si="11"/>
        <v>0</v>
      </c>
    </row>
    <row r="53" spans="1:42">
      <c r="A53" s="125" t="s">
        <v>254</v>
      </c>
      <c r="B53" s="126"/>
      <c r="C53" s="128"/>
      <c r="D53" s="127"/>
      <c r="E53" s="129"/>
      <c r="F53" s="131"/>
      <c r="G53" s="130"/>
      <c r="H53" s="126"/>
      <c r="I53" s="127"/>
      <c r="J53" s="127"/>
      <c r="K53" s="129"/>
      <c r="L53" s="130"/>
      <c r="M53" s="130"/>
      <c r="N53" s="132"/>
      <c r="O53" s="127"/>
      <c r="P53" s="127"/>
      <c r="Q53" s="129"/>
      <c r="R53" s="130"/>
      <c r="S53" s="130"/>
      <c r="T53" s="132"/>
      <c r="U53" s="127"/>
      <c r="V53" s="127"/>
      <c r="W53" s="129"/>
      <c r="X53" s="130"/>
      <c r="Y53" s="130"/>
      <c r="Z53" s="132"/>
      <c r="AA53" s="127"/>
      <c r="AB53" s="127"/>
      <c r="AC53" s="129"/>
      <c r="AD53" s="130"/>
      <c r="AE53" s="130"/>
      <c r="AF53" s="132"/>
      <c r="AG53" s="127"/>
      <c r="AH53" s="127"/>
      <c r="AI53" s="130"/>
      <c r="AJ53" s="130"/>
      <c r="AK53" s="130"/>
      <c r="AL53" s="60">
        <f t="shared" si="7"/>
        <v>0</v>
      </c>
      <c r="AM53" s="60">
        <f t="shared" si="8"/>
        <v>0</v>
      </c>
      <c r="AN53" s="60">
        <f t="shared" si="9"/>
        <v>0</v>
      </c>
      <c r="AO53" s="60">
        <f t="shared" si="10"/>
        <v>0</v>
      </c>
      <c r="AP53" s="133">
        <f t="shared" si="11"/>
        <v>0</v>
      </c>
    </row>
    <row r="54" spans="1:42">
      <c r="A54" s="125" t="s">
        <v>255</v>
      </c>
      <c r="B54" s="134"/>
      <c r="C54" s="128"/>
      <c r="D54" s="128"/>
      <c r="E54" s="135"/>
      <c r="F54" s="131"/>
      <c r="G54" s="131"/>
      <c r="H54" s="126"/>
      <c r="I54" s="127"/>
      <c r="J54" s="127"/>
      <c r="K54" s="129"/>
      <c r="L54" s="130"/>
      <c r="M54" s="130"/>
      <c r="N54" s="132"/>
      <c r="O54" s="127"/>
      <c r="P54" s="127"/>
      <c r="Q54" s="129"/>
      <c r="R54" s="130"/>
      <c r="S54" s="130"/>
      <c r="T54" s="132"/>
      <c r="U54" s="127"/>
      <c r="V54" s="127"/>
      <c r="W54" s="129"/>
      <c r="X54" s="130"/>
      <c r="Y54" s="130"/>
      <c r="Z54" s="132"/>
      <c r="AA54" s="127"/>
      <c r="AB54" s="127"/>
      <c r="AC54" s="129"/>
      <c r="AD54" s="130"/>
      <c r="AE54" s="130"/>
      <c r="AF54" s="132"/>
      <c r="AG54" s="127"/>
      <c r="AH54" s="127"/>
      <c r="AI54" s="130"/>
      <c r="AJ54" s="130"/>
      <c r="AK54" s="130"/>
      <c r="AL54" s="60">
        <f t="shared" si="7"/>
        <v>0</v>
      </c>
      <c r="AM54" s="60">
        <f t="shared" si="8"/>
        <v>0</v>
      </c>
      <c r="AN54" s="60">
        <f t="shared" si="9"/>
        <v>0</v>
      </c>
      <c r="AO54" s="60">
        <f t="shared" si="10"/>
        <v>0</v>
      </c>
      <c r="AP54" s="133">
        <f t="shared" si="11"/>
        <v>0</v>
      </c>
    </row>
    <row r="55" spans="1:42">
      <c r="A55" s="125" t="s">
        <v>256</v>
      </c>
      <c r="B55" s="126"/>
      <c r="C55" s="128"/>
      <c r="D55" s="128"/>
      <c r="E55" s="129"/>
      <c r="F55" s="131"/>
      <c r="G55" s="131"/>
      <c r="H55" s="126"/>
      <c r="I55" s="127"/>
      <c r="J55" s="127"/>
      <c r="K55" s="129"/>
      <c r="L55" s="130"/>
      <c r="M55" s="130"/>
      <c r="N55" s="132"/>
      <c r="O55" s="127"/>
      <c r="P55" s="127"/>
      <c r="Q55" s="129"/>
      <c r="R55" s="130"/>
      <c r="S55" s="130"/>
      <c r="T55" s="132"/>
      <c r="U55" s="127"/>
      <c r="V55" s="127"/>
      <c r="W55" s="129"/>
      <c r="X55" s="130"/>
      <c r="Y55" s="130"/>
      <c r="Z55" s="132"/>
      <c r="AA55" s="127"/>
      <c r="AB55" s="127"/>
      <c r="AC55" s="129"/>
      <c r="AD55" s="130"/>
      <c r="AE55" s="130"/>
      <c r="AF55" s="132"/>
      <c r="AG55" s="127"/>
      <c r="AH55" s="127"/>
      <c r="AI55" s="130"/>
      <c r="AJ55" s="130"/>
      <c r="AK55" s="130"/>
      <c r="AL55" s="60">
        <f t="shared" si="7"/>
        <v>0</v>
      </c>
      <c r="AM55" s="60">
        <f t="shared" si="8"/>
        <v>0</v>
      </c>
      <c r="AN55" s="60">
        <f t="shared" si="9"/>
        <v>0</v>
      </c>
      <c r="AO55" s="60">
        <f t="shared" si="10"/>
        <v>0</v>
      </c>
      <c r="AP55" s="133">
        <f t="shared" si="11"/>
        <v>0</v>
      </c>
    </row>
    <row r="56" spans="1:42">
      <c r="A56" s="125" t="s">
        <v>257</v>
      </c>
      <c r="B56" s="126"/>
      <c r="C56" s="128"/>
      <c r="D56" s="128"/>
      <c r="E56" s="129"/>
      <c r="F56" s="131"/>
      <c r="G56" s="131"/>
      <c r="H56" s="126"/>
      <c r="I56" s="127"/>
      <c r="J56" s="127"/>
      <c r="K56" s="129"/>
      <c r="L56" s="130"/>
      <c r="M56" s="130"/>
      <c r="N56" s="132"/>
      <c r="O56" s="127"/>
      <c r="P56" s="127"/>
      <c r="Q56" s="129"/>
      <c r="R56" s="130"/>
      <c r="S56" s="130"/>
      <c r="T56" s="132"/>
      <c r="U56" s="127"/>
      <c r="V56" s="127"/>
      <c r="W56" s="129"/>
      <c r="X56" s="130"/>
      <c r="Y56" s="130"/>
      <c r="Z56" s="132"/>
      <c r="AA56" s="127"/>
      <c r="AB56" s="127"/>
      <c r="AC56" s="129"/>
      <c r="AD56" s="130"/>
      <c r="AE56" s="130"/>
      <c r="AF56" s="132"/>
      <c r="AG56" s="127"/>
      <c r="AH56" s="127"/>
      <c r="AI56" s="130"/>
      <c r="AJ56" s="130"/>
      <c r="AK56" s="130"/>
      <c r="AL56" s="60">
        <f t="shared" si="7"/>
        <v>0</v>
      </c>
      <c r="AM56" s="60">
        <f t="shared" si="8"/>
        <v>0</v>
      </c>
      <c r="AN56" s="60">
        <f t="shared" si="9"/>
        <v>0</v>
      </c>
      <c r="AO56" s="60">
        <f t="shared" si="10"/>
        <v>0</v>
      </c>
      <c r="AP56" s="133">
        <f t="shared" si="11"/>
        <v>0</v>
      </c>
    </row>
    <row r="57" spans="1:42" ht="15" thickBot="1">
      <c r="A57" s="125" t="s">
        <v>258</v>
      </c>
      <c r="B57" s="126"/>
      <c r="C57" s="127"/>
      <c r="D57" s="128"/>
      <c r="E57" s="129"/>
      <c r="F57" s="130"/>
      <c r="G57" s="131"/>
      <c r="H57" s="126"/>
      <c r="I57" s="127"/>
      <c r="J57" s="127"/>
      <c r="K57" s="136"/>
      <c r="L57" s="137"/>
      <c r="M57" s="137"/>
      <c r="N57" s="132"/>
      <c r="O57" s="127"/>
      <c r="P57" s="127"/>
      <c r="Q57" s="136"/>
      <c r="R57" s="137"/>
      <c r="S57" s="137"/>
      <c r="T57" s="132"/>
      <c r="U57" s="127"/>
      <c r="V57" s="127"/>
      <c r="W57" s="136"/>
      <c r="X57" s="137"/>
      <c r="Y57" s="137"/>
      <c r="Z57" s="132"/>
      <c r="AA57" s="127"/>
      <c r="AB57" s="127"/>
      <c r="AC57" s="136"/>
      <c r="AD57" s="137"/>
      <c r="AE57" s="137"/>
      <c r="AF57" s="132"/>
      <c r="AG57" s="127"/>
      <c r="AH57" s="127"/>
      <c r="AI57" s="130"/>
      <c r="AJ57" s="130"/>
      <c r="AK57" s="130"/>
      <c r="AL57" s="60">
        <f t="shared" si="7"/>
        <v>0</v>
      </c>
      <c r="AM57" s="60">
        <f t="shared" si="8"/>
        <v>0</v>
      </c>
      <c r="AN57" s="60">
        <f t="shared" si="9"/>
        <v>0</v>
      </c>
      <c r="AO57" s="60">
        <f t="shared" si="10"/>
        <v>0</v>
      </c>
      <c r="AP57" s="133">
        <f t="shared" si="11"/>
        <v>0</v>
      </c>
    </row>
    <row r="58" spans="1:42" ht="23.7" customHeight="1" thickBot="1">
      <c r="A58" s="138" t="s">
        <v>327</v>
      </c>
      <c r="B58" s="139">
        <f t="shared" ref="B58:AP58" si="12">SUM(B41:B57)</f>
        <v>0</v>
      </c>
      <c r="C58" s="139">
        <f t="shared" si="12"/>
        <v>0</v>
      </c>
      <c r="D58" s="139">
        <f t="shared" si="12"/>
        <v>0</v>
      </c>
      <c r="E58" s="139">
        <f t="shared" si="12"/>
        <v>0</v>
      </c>
      <c r="F58" s="139">
        <f t="shared" si="12"/>
        <v>0</v>
      </c>
      <c r="G58" s="139">
        <f t="shared" si="12"/>
        <v>0</v>
      </c>
      <c r="H58" s="139">
        <f t="shared" si="12"/>
        <v>0</v>
      </c>
      <c r="I58" s="139">
        <f t="shared" si="12"/>
        <v>0</v>
      </c>
      <c r="J58" s="139">
        <f t="shared" si="12"/>
        <v>0</v>
      </c>
      <c r="K58" s="139">
        <f t="shared" si="12"/>
        <v>0</v>
      </c>
      <c r="L58" s="139">
        <f t="shared" si="12"/>
        <v>0</v>
      </c>
      <c r="M58" s="139">
        <f t="shared" si="12"/>
        <v>0</v>
      </c>
      <c r="N58" s="139">
        <f t="shared" si="12"/>
        <v>0</v>
      </c>
      <c r="O58" s="139">
        <f t="shared" si="12"/>
        <v>0</v>
      </c>
      <c r="P58" s="139">
        <f t="shared" si="12"/>
        <v>0</v>
      </c>
      <c r="Q58" s="139">
        <f t="shared" si="12"/>
        <v>0</v>
      </c>
      <c r="R58" s="139">
        <f t="shared" si="12"/>
        <v>0</v>
      </c>
      <c r="S58" s="139">
        <f t="shared" si="12"/>
        <v>0</v>
      </c>
      <c r="T58" s="139">
        <f t="shared" si="12"/>
        <v>0</v>
      </c>
      <c r="U58" s="139">
        <f t="shared" si="12"/>
        <v>0</v>
      </c>
      <c r="V58" s="139">
        <f t="shared" si="12"/>
        <v>0</v>
      </c>
      <c r="W58" s="139">
        <f t="shared" si="12"/>
        <v>0</v>
      </c>
      <c r="X58" s="139">
        <f t="shared" si="12"/>
        <v>0</v>
      </c>
      <c r="Y58" s="139">
        <f t="shared" si="12"/>
        <v>0</v>
      </c>
      <c r="Z58" s="139">
        <f t="shared" si="12"/>
        <v>0</v>
      </c>
      <c r="AA58" s="139">
        <f t="shared" si="12"/>
        <v>0</v>
      </c>
      <c r="AB58" s="139">
        <f t="shared" si="12"/>
        <v>0</v>
      </c>
      <c r="AC58" s="139">
        <f t="shared" si="12"/>
        <v>0</v>
      </c>
      <c r="AD58" s="139">
        <f t="shared" si="12"/>
        <v>0</v>
      </c>
      <c r="AE58" s="139">
        <f t="shared" si="12"/>
        <v>0</v>
      </c>
      <c r="AF58" s="139">
        <f t="shared" si="12"/>
        <v>0</v>
      </c>
      <c r="AG58" s="139">
        <f t="shared" si="12"/>
        <v>0</v>
      </c>
      <c r="AH58" s="139">
        <f t="shared" si="12"/>
        <v>0</v>
      </c>
      <c r="AI58" s="139">
        <f t="shared" si="12"/>
        <v>0</v>
      </c>
      <c r="AJ58" s="139">
        <f t="shared" si="12"/>
        <v>0</v>
      </c>
      <c r="AK58" s="139">
        <f t="shared" si="12"/>
        <v>0</v>
      </c>
      <c r="AL58" s="139">
        <f t="shared" si="12"/>
        <v>0</v>
      </c>
      <c r="AM58" s="139">
        <f t="shared" si="12"/>
        <v>0</v>
      </c>
      <c r="AN58" s="139">
        <f t="shared" si="12"/>
        <v>0</v>
      </c>
      <c r="AO58" s="139">
        <f t="shared" si="12"/>
        <v>0</v>
      </c>
      <c r="AP58" s="139">
        <f t="shared" si="12"/>
        <v>0</v>
      </c>
    </row>
    <row r="59" spans="1:42">
      <c r="A59" s="114"/>
      <c r="B59" s="140"/>
      <c r="C59" s="140"/>
      <c r="D59" s="140"/>
      <c r="E59" s="140"/>
      <c r="F59" s="140"/>
      <c r="G59" s="140"/>
    </row>
    <row r="60" spans="1:42" s="205" customFormat="1" ht="19.2" customHeight="1" thickBot="1">
      <c r="A60" s="203" t="s">
        <v>314</v>
      </c>
      <c r="B60" s="204"/>
      <c r="C60" s="204"/>
      <c r="D60" s="204"/>
      <c r="E60" s="204"/>
      <c r="F60" s="204"/>
      <c r="G60" s="204"/>
    </row>
    <row r="61" spans="1:42">
      <c r="A61" s="328"/>
      <c r="B61" s="1306" t="s">
        <v>260</v>
      </c>
      <c r="C61" s="1307"/>
      <c r="D61" s="1307"/>
      <c r="E61" s="1307"/>
      <c r="F61" s="1307"/>
      <c r="G61" s="1307"/>
      <c r="H61" s="1307"/>
      <c r="I61" s="1307"/>
      <c r="J61" s="1307"/>
      <c r="K61" s="1307"/>
      <c r="L61" s="1307"/>
      <c r="M61" s="1307"/>
      <c r="N61" s="1307"/>
      <c r="O61" s="1307"/>
      <c r="P61" s="1307"/>
      <c r="Q61" s="1308"/>
    </row>
    <row r="62" spans="1:42" ht="15" customHeight="1">
      <c r="A62" s="201" t="s">
        <v>259</v>
      </c>
      <c r="B62" s="1309"/>
      <c r="C62" s="1310"/>
      <c r="D62" s="1310"/>
      <c r="E62" s="1310"/>
      <c r="F62" s="1310"/>
      <c r="G62" s="1310"/>
      <c r="H62" s="1310"/>
      <c r="I62" s="1310"/>
      <c r="J62" s="1310"/>
      <c r="K62" s="1310"/>
      <c r="L62" s="1310"/>
      <c r="M62" s="1310"/>
      <c r="N62" s="1310"/>
      <c r="O62" s="1310"/>
      <c r="P62" s="1310"/>
      <c r="Q62" s="1311"/>
    </row>
    <row r="63" spans="1:42">
      <c r="A63" s="141"/>
      <c r="B63" s="1309"/>
      <c r="C63" s="1310"/>
      <c r="D63" s="1310"/>
      <c r="E63" s="1310"/>
      <c r="F63" s="1310"/>
      <c r="G63" s="1310"/>
      <c r="H63" s="1310"/>
      <c r="I63" s="1310"/>
      <c r="J63" s="1310"/>
      <c r="K63" s="1310"/>
      <c r="L63" s="1310"/>
      <c r="M63" s="1310"/>
      <c r="N63" s="1310"/>
      <c r="O63" s="1310"/>
      <c r="P63" s="1310"/>
      <c r="Q63" s="1311"/>
    </row>
    <row r="64" spans="1:42" ht="15" thickBot="1">
      <c r="A64" s="329"/>
      <c r="B64" s="1312"/>
      <c r="C64" s="1313"/>
      <c r="D64" s="1313"/>
      <c r="E64" s="1313"/>
      <c r="F64" s="1313"/>
      <c r="G64" s="1313"/>
      <c r="H64" s="1313"/>
      <c r="I64" s="1313"/>
      <c r="J64" s="1313"/>
      <c r="K64" s="1313"/>
      <c r="L64" s="1313"/>
      <c r="M64" s="1313"/>
      <c r="N64" s="1313"/>
      <c r="O64" s="1313"/>
      <c r="P64" s="1313"/>
      <c r="Q64" s="1314"/>
    </row>
    <row r="65" spans="1:18" ht="70.2" customHeight="1">
      <c r="A65" s="202" t="s">
        <v>313</v>
      </c>
      <c r="B65" s="1306" t="s">
        <v>315</v>
      </c>
      <c r="C65" s="1307"/>
      <c r="D65" s="1307"/>
      <c r="E65" s="1307"/>
      <c r="F65" s="1307"/>
      <c r="G65" s="1307"/>
      <c r="H65" s="1307"/>
      <c r="I65" s="1307"/>
      <c r="J65" s="1307"/>
      <c r="K65" s="1307"/>
      <c r="L65" s="1307"/>
      <c r="M65" s="1307"/>
      <c r="N65" s="1307"/>
      <c r="O65" s="1307"/>
      <c r="P65" s="1307"/>
      <c r="Q65" s="1308"/>
    </row>
    <row r="66" spans="1:18" ht="15" customHeight="1" thickBot="1">
      <c r="A66" s="213"/>
      <c r="B66" s="1312"/>
      <c r="C66" s="1313"/>
      <c r="D66" s="1313"/>
      <c r="E66" s="1313"/>
      <c r="F66" s="1313"/>
      <c r="G66" s="1313"/>
      <c r="H66" s="1313"/>
      <c r="I66" s="1313"/>
      <c r="J66" s="1313"/>
      <c r="K66" s="1313"/>
      <c r="L66" s="1313"/>
      <c r="M66" s="1313"/>
      <c r="N66" s="1313"/>
      <c r="O66" s="1313"/>
      <c r="P66" s="1313"/>
      <c r="Q66" s="1314"/>
    </row>
    <row r="67" spans="1:18" ht="58.2" customHeight="1">
      <c r="A67" s="1304" t="s">
        <v>325</v>
      </c>
      <c r="B67" s="1306" t="s">
        <v>326</v>
      </c>
      <c r="C67" s="1307"/>
      <c r="D67" s="1307"/>
      <c r="E67" s="1307"/>
      <c r="F67" s="1307"/>
      <c r="G67" s="1307"/>
      <c r="H67" s="1307"/>
      <c r="I67" s="1307"/>
      <c r="J67" s="1307"/>
      <c r="K67" s="1307"/>
      <c r="L67" s="1307"/>
      <c r="M67" s="1307"/>
      <c r="N67" s="1307"/>
      <c r="O67" s="1307"/>
      <c r="P67" s="1307"/>
      <c r="Q67" s="1308"/>
    </row>
    <row r="68" spans="1:18" ht="15" customHeight="1" thickBot="1">
      <c r="A68" s="1305"/>
      <c r="B68" s="1312"/>
      <c r="C68" s="1313"/>
      <c r="D68" s="1313"/>
      <c r="E68" s="1313"/>
      <c r="F68" s="1313"/>
      <c r="G68" s="1313"/>
      <c r="H68" s="1313"/>
      <c r="I68" s="1313"/>
      <c r="J68" s="1313"/>
      <c r="K68" s="1313"/>
      <c r="L68" s="1313"/>
      <c r="M68" s="1313"/>
      <c r="N68" s="1313"/>
      <c r="O68" s="1313"/>
      <c r="P68" s="1313"/>
      <c r="Q68" s="1314"/>
    </row>
    <row r="69" spans="1:18" ht="65.7" customHeight="1" thickBot="1">
      <c r="A69" s="314" t="s">
        <v>347</v>
      </c>
      <c r="B69" s="1315" t="s">
        <v>348</v>
      </c>
      <c r="C69" s="1316"/>
      <c r="D69" s="1316"/>
      <c r="E69" s="1316"/>
      <c r="F69" s="1316"/>
      <c r="G69" s="1316"/>
      <c r="H69" s="1316"/>
      <c r="I69" s="1316"/>
      <c r="J69" s="1316"/>
      <c r="K69" s="1316"/>
      <c r="L69" s="1316"/>
      <c r="M69" s="1316"/>
      <c r="N69" s="1316"/>
      <c r="O69" s="1316"/>
      <c r="P69" s="1316"/>
      <c r="Q69" s="1317"/>
    </row>
    <row r="70" spans="1:18" ht="19.5" customHeight="1" thickBot="1">
      <c r="A70" s="313"/>
      <c r="B70" s="312"/>
      <c r="C70" s="142"/>
      <c r="D70" s="142"/>
      <c r="E70" s="142"/>
      <c r="F70" s="142"/>
      <c r="G70" s="142"/>
    </row>
    <row r="71" spans="1:18" ht="18.600000000000001" thickBot="1">
      <c r="A71" s="143" t="s">
        <v>261</v>
      </c>
      <c r="B71" s="144"/>
      <c r="C71" s="144"/>
      <c r="D71" s="144"/>
      <c r="E71" s="144"/>
      <c r="F71" s="144"/>
      <c r="G71" s="144"/>
      <c r="H71" s="144"/>
      <c r="I71" s="144"/>
      <c r="J71" s="144"/>
      <c r="K71" s="144"/>
      <c r="L71" s="144"/>
      <c r="M71" s="144"/>
      <c r="N71" s="144"/>
      <c r="O71" s="144"/>
      <c r="P71" s="144"/>
      <c r="Q71" s="145"/>
      <c r="R71" s="146"/>
    </row>
    <row r="72" spans="1:18" ht="19.2" customHeight="1" thickBot="1">
      <c r="A72" s="243" t="s">
        <v>262</v>
      </c>
      <c r="B72" s="147" t="s">
        <v>1</v>
      </c>
      <c r="C72" s="148" t="s">
        <v>2</v>
      </c>
      <c r="D72" s="148" t="s">
        <v>228</v>
      </c>
      <c r="E72" s="148" t="s">
        <v>263</v>
      </c>
      <c r="F72" s="148" t="s">
        <v>6</v>
      </c>
      <c r="G72" s="148" t="s">
        <v>264</v>
      </c>
      <c r="H72" s="148" t="s">
        <v>15</v>
      </c>
      <c r="I72" s="148" t="s">
        <v>16</v>
      </c>
      <c r="J72" s="148" t="s">
        <v>17</v>
      </c>
      <c r="K72" s="148" t="s">
        <v>18</v>
      </c>
      <c r="L72" s="148" t="s">
        <v>19</v>
      </c>
      <c r="M72" s="149" t="s">
        <v>20</v>
      </c>
      <c r="N72" s="150" t="s">
        <v>5</v>
      </c>
      <c r="O72" s="151" t="s">
        <v>0</v>
      </c>
      <c r="P72" s="151" t="s">
        <v>7</v>
      </c>
      <c r="Q72" s="152" t="s">
        <v>8</v>
      </c>
    </row>
    <row r="73" spans="1:18" ht="25.95" customHeight="1">
      <c r="A73" s="242" t="s">
        <v>265</v>
      </c>
      <c r="B73" s="154"/>
      <c r="C73" s="155"/>
      <c r="D73" s="156"/>
      <c r="E73" s="155"/>
      <c r="F73" s="155"/>
      <c r="G73" s="155"/>
      <c r="H73" s="155"/>
      <c r="I73" s="155"/>
      <c r="J73" s="155"/>
      <c r="K73" s="155"/>
      <c r="L73" s="155"/>
      <c r="M73" s="157"/>
      <c r="N73" s="158">
        <f t="shared" ref="N73:N80" si="13">SUM(B73:D73)</f>
        <v>0</v>
      </c>
      <c r="O73" s="156">
        <f>SUM(E73:G73)</f>
        <v>0</v>
      </c>
      <c r="P73" s="156">
        <f>SUM(H73:J73)</f>
        <v>0</v>
      </c>
      <c r="Q73" s="159">
        <f>SUM(K73:M73)</f>
        <v>0</v>
      </c>
    </row>
    <row r="74" spans="1:18" ht="22.95" customHeight="1">
      <c r="A74" s="153" t="s">
        <v>266</v>
      </c>
      <c r="B74" s="160"/>
      <c r="C74" s="161"/>
      <c r="D74" s="162"/>
      <c r="E74" s="161"/>
      <c r="F74" s="161"/>
      <c r="G74" s="161"/>
      <c r="H74" s="161"/>
      <c r="I74" s="161"/>
      <c r="J74" s="161"/>
      <c r="K74" s="161"/>
      <c r="L74" s="161"/>
      <c r="M74" s="163"/>
      <c r="N74" s="164">
        <f t="shared" si="13"/>
        <v>0</v>
      </c>
      <c r="O74" s="162">
        <f t="shared" ref="O74:O80" si="14">SUM(E74:G74)</f>
        <v>0</v>
      </c>
      <c r="P74" s="162">
        <f t="shared" ref="P74:P80" si="15">SUM(H74:J74)</f>
        <v>0</v>
      </c>
      <c r="Q74" s="165">
        <f t="shared" ref="Q74:Q80" si="16">SUM(K74:M74)</f>
        <v>0</v>
      </c>
    </row>
    <row r="75" spans="1:18" ht="27" customHeight="1">
      <c r="A75" s="153" t="s">
        <v>267</v>
      </c>
      <c r="B75" s="160"/>
      <c r="C75" s="161"/>
      <c r="D75" s="161"/>
      <c r="E75" s="161"/>
      <c r="F75" s="161"/>
      <c r="G75" s="162"/>
      <c r="H75" s="162"/>
      <c r="I75" s="162"/>
      <c r="J75" s="162"/>
      <c r="K75" s="162"/>
      <c r="L75" s="162"/>
      <c r="M75" s="166"/>
      <c r="N75" s="164">
        <f t="shared" si="13"/>
        <v>0</v>
      </c>
      <c r="O75" s="162">
        <f t="shared" si="14"/>
        <v>0</v>
      </c>
      <c r="P75" s="162">
        <f t="shared" si="15"/>
        <v>0</v>
      </c>
      <c r="Q75" s="165">
        <f t="shared" si="16"/>
        <v>0</v>
      </c>
    </row>
    <row r="76" spans="1:18" ht="27" customHeight="1">
      <c r="A76" s="153" t="s">
        <v>268</v>
      </c>
      <c r="B76" s="160"/>
      <c r="C76" s="161"/>
      <c r="D76" s="161"/>
      <c r="E76" s="161"/>
      <c r="F76" s="161"/>
      <c r="G76" s="161"/>
      <c r="H76" s="161"/>
      <c r="I76" s="161"/>
      <c r="J76" s="161"/>
      <c r="K76" s="161"/>
      <c r="L76" s="161"/>
      <c r="M76" s="163"/>
      <c r="N76" s="167">
        <f t="shared" si="13"/>
        <v>0</v>
      </c>
      <c r="O76" s="168">
        <f t="shared" si="14"/>
        <v>0</v>
      </c>
      <c r="P76" s="168">
        <f t="shared" si="15"/>
        <v>0</v>
      </c>
      <c r="Q76" s="169">
        <f t="shared" si="16"/>
        <v>0</v>
      </c>
    </row>
    <row r="77" spans="1:18" ht="24" customHeight="1">
      <c r="A77" s="153" t="s">
        <v>269</v>
      </c>
      <c r="B77" s="160"/>
      <c r="C77" s="161"/>
      <c r="D77" s="162"/>
      <c r="E77" s="162"/>
      <c r="F77" s="161"/>
      <c r="G77" s="162"/>
      <c r="H77" s="162"/>
      <c r="I77" s="162"/>
      <c r="J77" s="162"/>
      <c r="K77" s="162"/>
      <c r="L77" s="162"/>
      <c r="M77" s="166"/>
      <c r="N77" s="164">
        <f t="shared" si="13"/>
        <v>0</v>
      </c>
      <c r="O77" s="162">
        <f t="shared" si="14"/>
        <v>0</v>
      </c>
      <c r="P77" s="162">
        <f t="shared" si="15"/>
        <v>0</v>
      </c>
      <c r="Q77" s="165">
        <f t="shared" si="16"/>
        <v>0</v>
      </c>
    </row>
    <row r="78" spans="1:18" ht="30.6" customHeight="1">
      <c r="A78" s="153" t="s">
        <v>270</v>
      </c>
      <c r="B78" s="160"/>
      <c r="C78" s="161"/>
      <c r="D78" s="161"/>
      <c r="E78" s="161"/>
      <c r="F78" s="161"/>
      <c r="G78" s="161"/>
      <c r="H78" s="161"/>
      <c r="I78" s="161"/>
      <c r="J78" s="161"/>
      <c r="K78" s="161"/>
      <c r="L78" s="161"/>
      <c r="M78" s="163"/>
      <c r="N78" s="167">
        <f t="shared" si="13"/>
        <v>0</v>
      </c>
      <c r="O78" s="168">
        <f t="shared" si="14"/>
        <v>0</v>
      </c>
      <c r="P78" s="168">
        <f t="shared" si="15"/>
        <v>0</v>
      </c>
      <c r="Q78" s="169">
        <f t="shared" si="16"/>
        <v>0</v>
      </c>
    </row>
    <row r="79" spans="1:18" ht="22.95" customHeight="1">
      <c r="A79" s="153" t="s">
        <v>271</v>
      </c>
      <c r="B79" s="160"/>
      <c r="C79" s="161"/>
      <c r="D79" s="161"/>
      <c r="E79" s="161"/>
      <c r="F79" s="161"/>
      <c r="G79" s="161"/>
      <c r="H79" s="161"/>
      <c r="I79" s="161"/>
      <c r="J79" s="161"/>
      <c r="K79" s="161"/>
      <c r="L79" s="161"/>
      <c r="M79" s="163"/>
      <c r="N79" s="167">
        <f t="shared" si="13"/>
        <v>0</v>
      </c>
      <c r="O79" s="168">
        <f t="shared" si="14"/>
        <v>0</v>
      </c>
      <c r="P79" s="168">
        <f t="shared" si="15"/>
        <v>0</v>
      </c>
      <c r="Q79" s="169">
        <f t="shared" si="16"/>
        <v>0</v>
      </c>
    </row>
    <row r="80" spans="1:18" ht="26.7" customHeight="1" thickBot="1">
      <c r="A80" s="244" t="s">
        <v>272</v>
      </c>
      <c r="B80" s="170"/>
      <c r="C80" s="171"/>
      <c r="D80" s="171"/>
      <c r="E80" s="171"/>
      <c r="F80" s="171"/>
      <c r="G80" s="171"/>
      <c r="H80" s="171"/>
      <c r="I80" s="171"/>
      <c r="J80" s="171"/>
      <c r="K80" s="171"/>
      <c r="L80" s="171"/>
      <c r="M80" s="172"/>
      <c r="N80" s="245">
        <f t="shared" si="13"/>
        <v>0</v>
      </c>
      <c r="O80" s="246">
        <f t="shared" si="14"/>
        <v>0</v>
      </c>
      <c r="P80" s="246">
        <f t="shared" si="15"/>
        <v>0</v>
      </c>
      <c r="Q80" s="247">
        <f t="shared" si="16"/>
        <v>0</v>
      </c>
    </row>
    <row r="81" spans="1:17" ht="28.35" customHeight="1" thickBot="1">
      <c r="A81" s="243" t="s">
        <v>238</v>
      </c>
      <c r="B81" s="248">
        <f>SUM(B73:B80)</f>
        <v>0</v>
      </c>
      <c r="C81" s="248">
        <f t="shared" ref="C81:Q81" si="17">SUM(C73:C80)</f>
        <v>0</v>
      </c>
      <c r="D81" s="248">
        <f t="shared" si="17"/>
        <v>0</v>
      </c>
      <c r="E81" s="248">
        <f t="shared" si="17"/>
        <v>0</v>
      </c>
      <c r="F81" s="248">
        <f t="shared" si="17"/>
        <v>0</v>
      </c>
      <c r="G81" s="248">
        <f t="shared" si="17"/>
        <v>0</v>
      </c>
      <c r="H81" s="248">
        <f t="shared" si="17"/>
        <v>0</v>
      </c>
      <c r="I81" s="248">
        <f t="shared" si="17"/>
        <v>0</v>
      </c>
      <c r="J81" s="248">
        <f t="shared" si="17"/>
        <v>0</v>
      </c>
      <c r="K81" s="248">
        <f t="shared" si="17"/>
        <v>0</v>
      </c>
      <c r="L81" s="248">
        <f t="shared" si="17"/>
        <v>0</v>
      </c>
      <c r="M81" s="248">
        <f t="shared" si="17"/>
        <v>0</v>
      </c>
      <c r="N81" s="248">
        <f t="shared" si="17"/>
        <v>0</v>
      </c>
      <c r="O81" s="249">
        <f t="shared" si="17"/>
        <v>0</v>
      </c>
      <c r="P81" s="248">
        <f t="shared" si="17"/>
        <v>0</v>
      </c>
      <c r="Q81" s="249">
        <f t="shared" si="17"/>
        <v>0</v>
      </c>
    </row>
    <row r="82" spans="1:17">
      <c r="A82" s="1301"/>
      <c r="B82" s="1303"/>
      <c r="C82" s="1303"/>
      <c r="D82" s="1303"/>
      <c r="E82" s="1303"/>
      <c r="F82" s="1303"/>
      <c r="G82" s="1303"/>
    </row>
    <row r="83" spans="1:17">
      <c r="A83" s="1301"/>
      <c r="B83" s="1303"/>
      <c r="C83" s="1303"/>
      <c r="D83" s="1303"/>
      <c r="E83" s="1303"/>
      <c r="F83" s="1303"/>
      <c r="G83" s="1303"/>
    </row>
    <row r="84" spans="1:17" ht="10.5" customHeight="1" thickBot="1">
      <c r="A84" s="1301"/>
      <c r="B84" s="1302"/>
      <c r="C84" s="1302"/>
      <c r="D84" s="1302"/>
      <c r="E84" s="1302"/>
      <c r="F84" s="1302"/>
      <c r="G84" s="1302"/>
    </row>
    <row r="85" spans="1:17" s="20" customFormat="1" ht="19.5" customHeight="1" thickBot="1">
      <c r="A85" s="143" t="s">
        <v>273</v>
      </c>
      <c r="B85" s="1318"/>
      <c r="C85" s="1319"/>
      <c r="D85" s="1319"/>
      <c r="E85" s="1320"/>
      <c r="F85" s="214"/>
      <c r="G85" s="214"/>
    </row>
    <row r="86" spans="1:17" ht="15" thickBot="1">
      <c r="A86" s="1301"/>
      <c r="B86" s="1303"/>
      <c r="C86" s="1303"/>
      <c r="D86" s="1303"/>
      <c r="E86" s="1303"/>
      <c r="F86" s="1303"/>
      <c r="G86" s="1303"/>
    </row>
    <row r="87" spans="1:17" ht="72.599999999999994" thickBot="1">
      <c r="A87" s="173" t="s">
        <v>274</v>
      </c>
      <c r="B87" s="322" t="s">
        <v>262</v>
      </c>
      <c r="C87" s="174" t="s">
        <v>275</v>
      </c>
      <c r="D87" s="174" t="s">
        <v>276</v>
      </c>
      <c r="E87" s="174" t="s">
        <v>277</v>
      </c>
    </row>
    <row r="88" spans="1:17" ht="66" customHeight="1">
      <c r="A88" s="175"/>
      <c r="B88" s="176" t="s">
        <v>266</v>
      </c>
      <c r="C88" s="177"/>
      <c r="D88" s="177"/>
      <c r="E88" s="177"/>
    </row>
    <row r="89" spans="1:17">
      <c r="A89" s="178"/>
      <c r="B89" s="179"/>
      <c r="C89" s="180"/>
      <c r="D89" s="179"/>
      <c r="E89" s="181"/>
      <c r="F89" s="182"/>
      <c r="G89" s="182"/>
    </row>
    <row r="90" spans="1:17">
      <c r="A90" s="73"/>
      <c r="B90" s="74"/>
      <c r="C90" s="183"/>
      <c r="D90" s="74"/>
      <c r="E90" s="184"/>
      <c r="F90" s="75"/>
      <c r="G90" s="75"/>
    </row>
    <row r="91" spans="1:17">
      <c r="A91" s="185"/>
      <c r="B91" s="69"/>
      <c r="C91" s="186"/>
      <c r="D91" s="69"/>
      <c r="E91" s="101"/>
    </row>
    <row r="92" spans="1:17">
      <c r="A92" s="185"/>
      <c r="B92" s="69"/>
      <c r="C92" s="186"/>
      <c r="D92" s="69"/>
      <c r="E92" s="101"/>
    </row>
    <row r="93" spans="1:17">
      <c r="A93" s="185"/>
      <c r="B93" s="176"/>
      <c r="C93" s="186"/>
      <c r="D93" s="69"/>
      <c r="E93" s="101"/>
    </row>
    <row r="94" spans="1:17">
      <c r="A94" s="185"/>
      <c r="B94" s="176"/>
      <c r="C94" s="186"/>
      <c r="D94" s="69"/>
      <c r="E94" s="101"/>
    </row>
    <row r="95" spans="1:17">
      <c r="A95" s="185"/>
      <c r="B95" s="176"/>
      <c r="C95" s="186"/>
      <c r="D95" s="69"/>
      <c r="E95" s="101"/>
    </row>
    <row r="96" spans="1:17">
      <c r="A96" s="185"/>
      <c r="B96" s="176"/>
      <c r="C96" s="186"/>
      <c r="D96" s="69"/>
      <c r="E96" s="101"/>
    </row>
    <row r="97" spans="1:5">
      <c r="A97" s="185"/>
      <c r="B97" s="176"/>
      <c r="C97" s="186"/>
      <c r="D97" s="69"/>
      <c r="E97" s="101"/>
    </row>
    <row r="98" spans="1:5">
      <c r="A98" s="185"/>
      <c r="B98" s="176"/>
      <c r="C98" s="186"/>
      <c r="D98" s="69"/>
      <c r="E98" s="101"/>
    </row>
    <row r="99" spans="1:5">
      <c r="A99" s="185"/>
      <c r="B99" s="176"/>
      <c r="C99" s="186"/>
      <c r="D99" s="69"/>
      <c r="E99" s="101"/>
    </row>
    <row r="100" spans="1:5">
      <c r="A100" s="185"/>
      <c r="B100" s="176"/>
      <c r="C100" s="186"/>
      <c r="D100" s="69"/>
      <c r="E100" s="101"/>
    </row>
    <row r="101" spans="1:5">
      <c r="A101" s="185"/>
      <c r="B101" s="69"/>
      <c r="C101" s="186"/>
      <c r="D101" s="69"/>
      <c r="E101" s="101"/>
    </row>
    <row r="102" spans="1:5">
      <c r="A102" s="185"/>
      <c r="B102" s="176"/>
      <c r="C102" s="186"/>
      <c r="D102" s="69"/>
      <c r="E102" s="101"/>
    </row>
    <row r="103" spans="1:5">
      <c r="A103" s="185"/>
      <c r="B103" s="176"/>
      <c r="C103" s="186"/>
      <c r="D103" s="69"/>
      <c r="E103" s="101"/>
    </row>
    <row r="104" spans="1:5">
      <c r="A104" s="185"/>
      <c r="B104" s="176"/>
      <c r="C104" s="186"/>
      <c r="D104" s="69"/>
      <c r="E104" s="101"/>
    </row>
    <row r="105" spans="1:5">
      <c r="A105" s="185"/>
      <c r="B105" s="176"/>
      <c r="C105" s="186"/>
      <c r="D105" s="69"/>
      <c r="E105" s="101"/>
    </row>
    <row r="106" spans="1:5">
      <c r="A106" s="185"/>
      <c r="B106" s="176"/>
      <c r="C106" s="186"/>
      <c r="D106" s="69"/>
      <c r="E106" s="101"/>
    </row>
    <row r="107" spans="1:5">
      <c r="A107" s="185"/>
      <c r="B107" s="176"/>
      <c r="C107" s="186"/>
      <c r="D107" s="69"/>
      <c r="E107" s="101"/>
    </row>
    <row r="108" spans="1:5">
      <c r="A108" s="185"/>
      <c r="B108" s="69"/>
      <c r="C108" s="186"/>
      <c r="D108" s="69"/>
      <c r="E108" s="101"/>
    </row>
    <row r="109" spans="1:5">
      <c r="A109" s="185"/>
      <c r="B109" s="69"/>
      <c r="C109" s="186"/>
      <c r="D109" s="69"/>
      <c r="E109" s="101"/>
    </row>
    <row r="110" spans="1:5">
      <c r="A110" s="185"/>
      <c r="B110" s="69"/>
      <c r="C110" s="186"/>
      <c r="D110" s="69"/>
      <c r="E110" s="101"/>
    </row>
    <row r="111" spans="1:5" ht="15" thickBot="1">
      <c r="A111" s="187"/>
      <c r="B111" s="90"/>
      <c r="C111" s="188"/>
      <c r="D111" s="90"/>
      <c r="E111" s="102"/>
    </row>
  </sheetData>
  <mergeCells count="40">
    <mergeCell ref="A84:G84"/>
    <mergeCell ref="A86:G86"/>
    <mergeCell ref="AI10:AK10"/>
    <mergeCell ref="A82:G82"/>
    <mergeCell ref="A83:G83"/>
    <mergeCell ref="A67:A68"/>
    <mergeCell ref="B61:Q64"/>
    <mergeCell ref="B65:Q66"/>
    <mergeCell ref="B67:Q68"/>
    <mergeCell ref="B69:Q69"/>
    <mergeCell ref="B85:E85"/>
    <mergeCell ref="AP5:AP9"/>
    <mergeCell ref="B10:D10"/>
    <mergeCell ref="E10:G10"/>
    <mergeCell ref="H10:J10"/>
    <mergeCell ref="N10:P10"/>
    <mergeCell ref="Q10:S10"/>
    <mergeCell ref="T10:V10"/>
    <mergeCell ref="W10:Y10"/>
    <mergeCell ref="Z10:AB10"/>
    <mergeCell ref="AC10:AE10"/>
    <mergeCell ref="AF5:AH8"/>
    <mergeCell ref="AI5:AK8"/>
    <mergeCell ref="AL5:AL9"/>
    <mergeCell ref="AM5:AM9"/>
    <mergeCell ref="AN5:AN9"/>
    <mergeCell ref="AF10:AH10"/>
    <mergeCell ref="AO5:AO9"/>
    <mergeCell ref="N5:P8"/>
    <mergeCell ref="Q5:S8"/>
    <mergeCell ref="T5:V8"/>
    <mergeCell ref="W5:Y8"/>
    <mergeCell ref="Z5:AB8"/>
    <mergeCell ref="AC5:AE8"/>
    <mergeCell ref="K5:M8"/>
    <mergeCell ref="A2:G2"/>
    <mergeCell ref="A5:A8"/>
    <mergeCell ref="B5:D8"/>
    <mergeCell ref="E5:G8"/>
    <mergeCell ref="H5:J8"/>
  </mergeCells>
  <dataValidations count="1">
    <dataValidation type="list" allowBlank="1" showInputMessage="1" showErrorMessage="1" sqref="B88:B111">
      <formula1>$A$73:$A$80</formula1>
    </dataValidation>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79"/>
  <sheetViews>
    <sheetView showGridLines="0" zoomScale="80" zoomScaleNormal="80" workbookViewId="0">
      <pane xSplit="1" ySplit="2" topLeftCell="B3" activePane="bottomRight" state="frozen"/>
      <selection activeCell="I29" sqref="I29"/>
      <selection pane="topRight" activeCell="I29" sqref="I29"/>
      <selection pane="bottomLeft" activeCell="I29" sqref="I29"/>
      <selection pane="bottomRight" activeCell="M71" sqref="M71"/>
    </sheetView>
  </sheetViews>
  <sheetFormatPr defaultColWidth="9.33203125" defaultRowHeight="14.4"/>
  <cols>
    <col min="1" max="1" width="56.33203125" style="860" customWidth="1"/>
    <col min="2" max="11" width="6.5546875" style="860" customWidth="1"/>
    <col min="12" max="12" width="8.33203125" style="860" customWidth="1"/>
    <col min="13" max="13" width="6.5546875" style="860" customWidth="1"/>
    <col min="14" max="14" width="8.44140625" style="860" customWidth="1"/>
    <col min="15" max="15" width="9.6640625" style="860" customWidth="1"/>
    <col min="16" max="16" width="9" style="860" customWidth="1"/>
    <col min="17" max="17" width="9.5546875" style="860" customWidth="1"/>
    <col min="18" max="18" width="11.33203125" style="860" customWidth="1"/>
    <col min="19" max="20" width="9.33203125" style="860"/>
    <col min="21" max="21" width="20.6640625" style="860" customWidth="1"/>
    <col min="22" max="16384" width="9.33203125" style="860"/>
  </cols>
  <sheetData>
    <row r="1" spans="1:22" ht="18.600000000000001" thickBot="1">
      <c r="A1" s="103" t="s">
        <v>226</v>
      </c>
      <c r="B1" s="104"/>
      <c r="C1" s="104"/>
      <c r="D1" s="104"/>
      <c r="E1" s="104"/>
      <c r="F1" s="104"/>
      <c r="G1" s="104"/>
      <c r="H1" s="104"/>
      <c r="I1" s="104"/>
      <c r="J1" s="104"/>
      <c r="K1" s="104"/>
      <c r="L1" s="104"/>
      <c r="M1" s="104"/>
      <c r="N1" s="104"/>
      <c r="O1" s="104"/>
      <c r="P1" s="104"/>
      <c r="Q1" s="104"/>
      <c r="R1" s="105"/>
    </row>
    <row r="2" spans="1:22" ht="15" thickBot="1">
      <c r="A2" s="1321"/>
      <c r="B2" s="1321"/>
      <c r="C2" s="1321"/>
      <c r="D2" s="1321"/>
      <c r="E2" s="1321"/>
      <c r="F2" s="1321"/>
      <c r="G2" s="1321"/>
      <c r="H2" s="1321"/>
      <c r="I2" s="1321"/>
      <c r="J2" s="1321"/>
      <c r="K2" s="1321"/>
      <c r="L2" s="1321"/>
      <c r="M2" s="1321"/>
      <c r="N2" s="1321"/>
      <c r="O2" s="1321"/>
      <c r="P2" s="1321"/>
      <c r="Q2" s="1321"/>
      <c r="R2" s="1321"/>
    </row>
    <row r="3" spans="1:22" ht="16.5" customHeight="1" thickBot="1">
      <c r="A3" s="861" t="s">
        <v>227</v>
      </c>
      <c r="B3" s="862"/>
      <c r="C3" s="863"/>
      <c r="D3" s="863"/>
      <c r="E3" s="863"/>
      <c r="F3" s="863"/>
      <c r="G3" s="863"/>
      <c r="U3"/>
      <c r="V3"/>
    </row>
    <row r="4" spans="1:22">
      <c r="A4" s="864" t="s">
        <v>239</v>
      </c>
      <c r="B4" s="1322" t="s">
        <v>10</v>
      </c>
      <c r="C4" s="1322"/>
      <c r="D4" s="1322"/>
      <c r="E4" s="1322"/>
      <c r="F4" s="1322"/>
      <c r="G4" s="1322"/>
      <c r="H4" s="1322"/>
      <c r="I4" s="1322"/>
      <c r="J4" s="1322"/>
      <c r="K4" s="1322"/>
      <c r="L4" s="865" t="s">
        <v>5</v>
      </c>
      <c r="T4"/>
      <c r="U4"/>
      <c r="V4"/>
    </row>
    <row r="5" spans="1:22">
      <c r="A5" s="866" t="s">
        <v>635</v>
      </c>
      <c r="B5" s="867" t="s">
        <v>636</v>
      </c>
      <c r="C5" s="868"/>
      <c r="D5" s="868"/>
      <c r="E5" s="868"/>
      <c r="F5" s="868"/>
      <c r="G5" s="868"/>
      <c r="H5" s="868"/>
      <c r="I5" s="869"/>
      <c r="J5" s="869"/>
      <c r="K5" s="869"/>
      <c r="L5" s="870">
        <v>2</v>
      </c>
      <c r="T5"/>
      <c r="U5"/>
      <c r="V5"/>
    </row>
    <row r="6" spans="1:22">
      <c r="A6" s="866" t="s">
        <v>635</v>
      </c>
      <c r="B6" s="871" t="s">
        <v>637</v>
      </c>
      <c r="C6" s="872"/>
      <c r="D6" s="872"/>
      <c r="E6" s="872"/>
      <c r="F6" s="872"/>
      <c r="G6" s="869"/>
      <c r="H6" s="869"/>
      <c r="I6" s="869"/>
      <c r="J6" s="869"/>
      <c r="K6" s="869"/>
      <c r="L6" s="870">
        <v>2</v>
      </c>
      <c r="T6"/>
      <c r="U6"/>
      <c r="V6"/>
    </row>
    <row r="7" spans="1:22">
      <c r="A7" s="866" t="s">
        <v>635</v>
      </c>
      <c r="B7" s="871" t="s">
        <v>638</v>
      </c>
      <c r="C7" s="872"/>
      <c r="D7" s="872"/>
      <c r="E7" s="872"/>
      <c r="F7" s="872"/>
      <c r="G7" s="869"/>
      <c r="H7" s="869"/>
      <c r="I7" s="869"/>
      <c r="J7" s="869"/>
      <c r="K7" s="869"/>
      <c r="L7" s="870">
        <v>1</v>
      </c>
      <c r="T7"/>
      <c r="U7"/>
      <c r="V7"/>
    </row>
    <row r="8" spans="1:22">
      <c r="A8" s="866" t="s">
        <v>635</v>
      </c>
      <c r="B8" s="871" t="s">
        <v>639</v>
      </c>
      <c r="C8" s="872"/>
      <c r="D8" s="872"/>
      <c r="E8" s="872"/>
      <c r="F8" s="872"/>
      <c r="G8" s="869"/>
      <c r="H8" s="869"/>
      <c r="I8" s="869"/>
      <c r="J8" s="869"/>
      <c r="K8" s="869"/>
      <c r="L8" s="870">
        <v>3</v>
      </c>
      <c r="T8"/>
      <c r="U8"/>
      <c r="V8"/>
    </row>
    <row r="9" spans="1:22">
      <c r="A9" s="866" t="s">
        <v>635</v>
      </c>
      <c r="B9" s="871" t="s">
        <v>640</v>
      </c>
      <c r="C9" s="872"/>
      <c r="D9" s="872"/>
      <c r="E9" s="872"/>
      <c r="F9" s="872"/>
      <c r="G9" s="869"/>
      <c r="H9" s="869"/>
      <c r="I9" s="869"/>
      <c r="J9" s="869"/>
      <c r="K9" s="869"/>
      <c r="L9" s="870">
        <v>1</v>
      </c>
      <c r="T9"/>
      <c r="U9"/>
      <c r="V9"/>
    </row>
    <row r="10" spans="1:22">
      <c r="A10" s="866" t="s">
        <v>635</v>
      </c>
      <c r="B10" s="871" t="s">
        <v>641</v>
      </c>
      <c r="C10" s="872"/>
      <c r="D10" s="872"/>
      <c r="E10" s="872"/>
      <c r="F10" s="872"/>
      <c r="G10" s="869"/>
      <c r="H10" s="869"/>
      <c r="I10" s="869"/>
      <c r="J10" s="869"/>
      <c r="K10" s="869"/>
      <c r="L10" s="870">
        <v>22</v>
      </c>
      <c r="T10"/>
      <c r="U10"/>
      <c r="V10"/>
    </row>
    <row r="11" spans="1:22">
      <c r="A11" s="866" t="s">
        <v>635</v>
      </c>
      <c r="B11" s="871" t="s">
        <v>642</v>
      </c>
      <c r="C11" s="872"/>
      <c r="D11" s="872"/>
      <c r="E11" s="872"/>
      <c r="F11" s="872"/>
      <c r="G11" s="869"/>
      <c r="H11" s="869"/>
      <c r="I11" s="869"/>
      <c r="J11" s="869"/>
      <c r="K11" s="869"/>
      <c r="L11" s="870">
        <v>1</v>
      </c>
      <c r="T11"/>
      <c r="U11"/>
      <c r="V11"/>
    </row>
    <row r="12" spans="1:22">
      <c r="A12" s="866" t="s">
        <v>635</v>
      </c>
      <c r="B12" s="871" t="s">
        <v>643</v>
      </c>
      <c r="C12" s="872"/>
      <c r="D12" s="872"/>
      <c r="E12" s="872"/>
      <c r="F12" s="872"/>
      <c r="G12" s="869"/>
      <c r="H12" s="869"/>
      <c r="I12" s="869"/>
      <c r="J12" s="869"/>
      <c r="K12" s="869"/>
      <c r="L12" s="870">
        <v>152</v>
      </c>
      <c r="T12"/>
      <c r="U12"/>
      <c r="V12"/>
    </row>
    <row r="13" spans="1:22">
      <c r="A13" s="866" t="s">
        <v>644</v>
      </c>
      <c r="B13" s="871" t="s">
        <v>645</v>
      </c>
      <c r="C13" s="872"/>
      <c r="D13" s="872"/>
      <c r="E13" s="872"/>
      <c r="F13" s="872"/>
      <c r="G13" s="869"/>
      <c r="H13" s="869"/>
      <c r="I13" s="869"/>
      <c r="J13" s="869"/>
      <c r="K13" s="869"/>
      <c r="L13" s="870">
        <v>1</v>
      </c>
      <c r="T13"/>
      <c r="U13"/>
      <c r="V13"/>
    </row>
    <row r="14" spans="1:22">
      <c r="A14" s="866" t="s">
        <v>646</v>
      </c>
      <c r="B14" s="871" t="s">
        <v>647</v>
      </c>
      <c r="C14" s="872"/>
      <c r="D14" s="872"/>
      <c r="E14" s="872"/>
      <c r="F14" s="872"/>
      <c r="G14" s="869"/>
      <c r="H14" s="869"/>
      <c r="I14" s="869"/>
      <c r="J14" s="869"/>
      <c r="K14" s="869"/>
      <c r="L14" s="870">
        <v>7</v>
      </c>
      <c r="T14"/>
      <c r="U14"/>
      <c r="V14"/>
    </row>
    <row r="15" spans="1:22">
      <c r="A15" s="866" t="s">
        <v>646</v>
      </c>
      <c r="B15" s="871" t="s">
        <v>648</v>
      </c>
      <c r="C15" s="872"/>
      <c r="D15" s="872"/>
      <c r="E15" s="872"/>
      <c r="F15" s="872"/>
      <c r="G15" s="869"/>
      <c r="H15" s="869"/>
      <c r="I15" s="869"/>
      <c r="J15" s="869"/>
      <c r="K15" s="869"/>
      <c r="L15" s="870">
        <v>2</v>
      </c>
      <c r="T15"/>
      <c r="U15"/>
      <c r="V15"/>
    </row>
    <row r="16" spans="1:22">
      <c r="A16" s="866" t="s">
        <v>646</v>
      </c>
      <c r="B16" s="871" t="s">
        <v>649</v>
      </c>
      <c r="C16" s="872"/>
      <c r="D16" s="872"/>
      <c r="E16" s="872"/>
      <c r="F16" s="872"/>
      <c r="G16" s="869"/>
      <c r="H16" s="869"/>
      <c r="I16" s="869"/>
      <c r="J16" s="869"/>
      <c r="K16" s="869"/>
      <c r="L16" s="870">
        <v>1</v>
      </c>
      <c r="T16"/>
      <c r="U16"/>
      <c r="V16"/>
    </row>
    <row r="17" spans="1:22">
      <c r="A17" s="866" t="s">
        <v>646</v>
      </c>
      <c r="B17" s="871" t="s">
        <v>650</v>
      </c>
      <c r="C17" s="872"/>
      <c r="D17" s="872"/>
      <c r="E17" s="872"/>
      <c r="F17" s="872"/>
      <c r="G17" s="869"/>
      <c r="H17" s="869"/>
      <c r="I17" s="869"/>
      <c r="J17" s="869"/>
      <c r="K17" s="869"/>
      <c r="L17" s="870">
        <v>1</v>
      </c>
      <c r="T17"/>
      <c r="U17"/>
      <c r="V17"/>
    </row>
    <row r="18" spans="1:22">
      <c r="A18" s="866" t="s">
        <v>651</v>
      </c>
      <c r="B18" s="871" t="s">
        <v>652</v>
      </c>
      <c r="C18" s="872"/>
      <c r="D18" s="872"/>
      <c r="E18" s="872"/>
      <c r="F18" s="872"/>
      <c r="G18" s="869"/>
      <c r="H18" s="869"/>
      <c r="I18" s="869"/>
      <c r="J18" s="869"/>
      <c r="K18" s="869"/>
      <c r="L18" s="870">
        <v>1</v>
      </c>
      <c r="T18"/>
      <c r="U18"/>
      <c r="V18"/>
    </row>
    <row r="19" spans="1:22">
      <c r="A19" s="866" t="s">
        <v>653</v>
      </c>
      <c r="B19" s="871" t="s">
        <v>654</v>
      </c>
      <c r="C19" s="872"/>
      <c r="D19" s="872"/>
      <c r="E19" s="872"/>
      <c r="F19" s="872"/>
      <c r="G19" s="869"/>
      <c r="H19" s="869"/>
      <c r="I19" s="869"/>
      <c r="J19" s="869"/>
      <c r="K19" s="869"/>
      <c r="L19" s="870">
        <v>1</v>
      </c>
      <c r="T19"/>
      <c r="U19"/>
      <c r="V19"/>
    </row>
    <row r="20" spans="1:22">
      <c r="A20" s="866" t="s">
        <v>653</v>
      </c>
      <c r="B20" s="871" t="s">
        <v>655</v>
      </c>
      <c r="C20" s="872"/>
      <c r="D20" s="872"/>
      <c r="E20" s="872"/>
      <c r="F20" s="872"/>
      <c r="G20" s="869"/>
      <c r="H20" s="869"/>
      <c r="I20" s="869"/>
      <c r="J20" s="869"/>
      <c r="K20" s="869"/>
      <c r="L20" s="870">
        <v>2</v>
      </c>
      <c r="T20"/>
      <c r="U20"/>
      <c r="V20"/>
    </row>
    <row r="21" spans="1:22">
      <c r="A21" s="866" t="s">
        <v>656</v>
      </c>
      <c r="B21" s="871" t="s">
        <v>657</v>
      </c>
      <c r="C21" s="872"/>
      <c r="D21" s="872"/>
      <c r="E21" s="872"/>
      <c r="F21" s="872"/>
      <c r="G21" s="869"/>
      <c r="H21" s="869"/>
      <c r="I21" s="869"/>
      <c r="J21" s="869"/>
      <c r="K21" s="869"/>
      <c r="L21" s="870">
        <v>54</v>
      </c>
      <c r="T21"/>
      <c r="U21"/>
      <c r="V21"/>
    </row>
    <row r="22" spans="1:22">
      <c r="A22" s="866" t="s">
        <v>656</v>
      </c>
      <c r="B22" s="871" t="s">
        <v>658</v>
      </c>
      <c r="C22" s="872"/>
      <c r="D22" s="872"/>
      <c r="E22" s="872"/>
      <c r="F22" s="872"/>
      <c r="G22" s="869"/>
      <c r="H22" s="869"/>
      <c r="I22" s="869"/>
      <c r="J22" s="869"/>
      <c r="K22" s="869"/>
      <c r="L22" s="870">
        <v>18</v>
      </c>
      <c r="T22"/>
      <c r="U22"/>
      <c r="V22"/>
    </row>
    <row r="23" spans="1:22">
      <c r="A23" s="866" t="s">
        <v>656</v>
      </c>
      <c r="B23" s="871" t="s">
        <v>659</v>
      </c>
      <c r="C23" s="872"/>
      <c r="D23" s="872"/>
      <c r="E23" s="872"/>
      <c r="F23" s="872"/>
      <c r="G23" s="869"/>
      <c r="H23" s="869"/>
      <c r="I23" s="869"/>
      <c r="J23" s="869"/>
      <c r="K23" s="869"/>
      <c r="L23" s="870">
        <v>5</v>
      </c>
      <c r="T23"/>
      <c r="U23"/>
      <c r="V23"/>
    </row>
    <row r="24" spans="1:22">
      <c r="A24" s="866" t="s">
        <v>656</v>
      </c>
      <c r="B24" s="871" t="s">
        <v>660</v>
      </c>
      <c r="C24" s="872"/>
      <c r="D24" s="872"/>
      <c r="E24" s="872"/>
      <c r="F24" s="872"/>
      <c r="G24" s="869"/>
      <c r="H24" s="869"/>
      <c r="I24" s="869"/>
      <c r="J24" s="869"/>
      <c r="K24" s="869"/>
      <c r="L24" s="870">
        <v>21</v>
      </c>
      <c r="T24"/>
      <c r="U24"/>
      <c r="V24"/>
    </row>
    <row r="25" spans="1:22">
      <c r="A25" s="866" t="s">
        <v>656</v>
      </c>
      <c r="B25" s="871" t="s">
        <v>661</v>
      </c>
      <c r="C25" s="872"/>
      <c r="D25" s="872"/>
      <c r="E25" s="872"/>
      <c r="F25" s="872"/>
      <c r="G25" s="869"/>
      <c r="H25" s="869"/>
      <c r="I25" s="869"/>
      <c r="J25" s="869"/>
      <c r="K25" s="869"/>
      <c r="L25" s="870">
        <v>4</v>
      </c>
      <c r="T25"/>
      <c r="U25"/>
      <c r="V25"/>
    </row>
    <row r="26" spans="1:22">
      <c r="A26" s="866" t="s">
        <v>656</v>
      </c>
      <c r="B26" s="871" t="s">
        <v>662</v>
      </c>
      <c r="C26" s="872"/>
      <c r="D26" s="872"/>
      <c r="E26" s="872"/>
      <c r="F26" s="872"/>
      <c r="G26" s="869"/>
      <c r="H26" s="869"/>
      <c r="I26" s="869"/>
      <c r="J26" s="869"/>
      <c r="K26" s="869"/>
      <c r="L26" s="870">
        <v>13</v>
      </c>
      <c r="T26"/>
      <c r="U26"/>
      <c r="V26"/>
    </row>
    <row r="27" spans="1:22">
      <c r="A27" s="866" t="s">
        <v>656</v>
      </c>
      <c r="B27" s="871" t="s">
        <v>663</v>
      </c>
      <c r="C27" s="872"/>
      <c r="D27" s="872"/>
      <c r="E27" s="872"/>
      <c r="F27" s="872"/>
      <c r="G27" s="869"/>
      <c r="H27" s="869"/>
      <c r="I27" s="869"/>
      <c r="J27" s="869"/>
      <c r="K27" s="869"/>
      <c r="L27" s="870">
        <v>28</v>
      </c>
      <c r="T27"/>
      <c r="U27"/>
      <c r="V27"/>
    </row>
    <row r="28" spans="1:22">
      <c r="A28" s="866" t="s">
        <v>656</v>
      </c>
      <c r="B28" s="871" t="s">
        <v>664</v>
      </c>
      <c r="C28" s="872"/>
      <c r="D28" s="872"/>
      <c r="E28" s="872"/>
      <c r="F28" s="872"/>
      <c r="G28" s="869"/>
      <c r="H28" s="869"/>
      <c r="I28" s="869"/>
      <c r="J28" s="869"/>
      <c r="K28" s="869"/>
      <c r="L28" s="870">
        <v>5</v>
      </c>
      <c r="T28"/>
    </row>
    <row r="29" spans="1:22">
      <c r="A29" s="873"/>
      <c r="B29" s="874"/>
      <c r="C29" s="875"/>
      <c r="D29" s="875"/>
      <c r="E29" s="875"/>
      <c r="F29" s="875"/>
      <c r="G29" s="876"/>
      <c r="H29" s="876"/>
      <c r="I29" s="876"/>
      <c r="J29" s="876"/>
      <c r="K29" s="876"/>
      <c r="L29" s="877"/>
      <c r="T29"/>
      <c r="U29"/>
      <c r="V29"/>
    </row>
    <row r="30" spans="1:22" ht="15" thickBot="1">
      <c r="A30" s="878"/>
      <c r="B30" s="878"/>
      <c r="C30" s="878"/>
      <c r="D30" s="878"/>
      <c r="E30" s="878"/>
      <c r="F30" s="878"/>
      <c r="G30" s="878"/>
      <c r="H30" s="878"/>
      <c r="I30" s="878"/>
      <c r="J30" s="878"/>
      <c r="K30" s="878"/>
      <c r="L30" s="878"/>
      <c r="M30" s="878"/>
      <c r="N30" s="878"/>
      <c r="O30" s="878"/>
      <c r="P30" s="878"/>
      <c r="Q30" s="878"/>
      <c r="R30" s="878"/>
    </row>
    <row r="31" spans="1:22" ht="15" thickBot="1">
      <c r="A31" s="108" t="s">
        <v>239</v>
      </c>
      <c r="B31" s="879" t="s">
        <v>1</v>
      </c>
      <c r="C31" s="151" t="s">
        <v>2</v>
      </c>
      <c r="D31" s="151" t="s">
        <v>228</v>
      </c>
      <c r="E31" s="151" t="s">
        <v>263</v>
      </c>
      <c r="F31" s="151" t="s">
        <v>6</v>
      </c>
      <c r="G31" s="151" t="s">
        <v>264</v>
      </c>
      <c r="H31" s="151" t="s">
        <v>15</v>
      </c>
      <c r="I31" s="151" t="s">
        <v>16</v>
      </c>
      <c r="J31" s="151" t="s">
        <v>17</v>
      </c>
      <c r="K31" s="151" t="s">
        <v>18</v>
      </c>
      <c r="L31" s="151" t="s">
        <v>19</v>
      </c>
      <c r="M31" s="880" t="s">
        <v>20</v>
      </c>
      <c r="N31" s="880" t="s">
        <v>5</v>
      </c>
      <c r="O31" s="880" t="s">
        <v>0</v>
      </c>
      <c r="P31" s="880" t="s">
        <v>7</v>
      </c>
      <c r="Q31" s="151" t="s">
        <v>8</v>
      </c>
      <c r="R31" s="152" t="s">
        <v>238</v>
      </c>
      <c r="T31"/>
    </row>
    <row r="32" spans="1:22" ht="14.7" customHeight="1">
      <c r="A32" s="115" t="s">
        <v>665</v>
      </c>
      <c r="B32" s="881">
        <v>0</v>
      </c>
      <c r="C32" s="882">
        <v>0</v>
      </c>
      <c r="D32" s="883">
        <v>0</v>
      </c>
      <c r="E32" s="883"/>
      <c r="F32" s="882"/>
      <c r="G32" s="883"/>
      <c r="H32" s="882"/>
      <c r="I32" s="882"/>
      <c r="J32" s="882"/>
      <c r="K32" s="882"/>
      <c r="L32" s="882"/>
      <c r="M32" s="884"/>
      <c r="N32" s="158">
        <f>SUM(B32:D32)</f>
        <v>0</v>
      </c>
      <c r="O32" s="156">
        <f>SUM(E32:G32)</f>
        <v>0</v>
      </c>
      <c r="P32" s="156">
        <f>SUM(H32:J32)</f>
        <v>0</v>
      </c>
      <c r="Q32" s="159">
        <f>SUM(K32:M32)</f>
        <v>0</v>
      </c>
      <c r="R32" s="885">
        <f>SUM(B32:M32)</f>
        <v>0</v>
      </c>
      <c r="T32"/>
      <c r="U32"/>
      <c r="V32"/>
    </row>
    <row r="33" spans="1:22">
      <c r="A33" s="125" t="s">
        <v>635</v>
      </c>
      <c r="B33" s="164">
        <v>74</v>
      </c>
      <c r="C33" s="162">
        <v>67</v>
      </c>
      <c r="D33" s="162">
        <v>43</v>
      </c>
      <c r="E33" s="886"/>
      <c r="F33" s="162"/>
      <c r="G33" s="886"/>
      <c r="H33" s="162"/>
      <c r="I33" s="162"/>
      <c r="J33" s="162"/>
      <c r="K33" s="162"/>
      <c r="L33" s="162"/>
      <c r="M33" s="165"/>
      <c r="N33" s="164">
        <f>SUM(B33:M33)</f>
        <v>184</v>
      </c>
      <c r="O33" s="162">
        <f t="shared" ref="O33:O39" si="0">SUM(E33:G33)</f>
        <v>0</v>
      </c>
      <c r="P33" s="162">
        <f t="shared" ref="P33:P39" si="1">SUM(H33:J33)</f>
        <v>0</v>
      </c>
      <c r="Q33" s="165">
        <f t="shared" ref="Q33:Q39" si="2">SUM(K33:M33)</f>
        <v>0</v>
      </c>
      <c r="R33" s="887">
        <f t="shared" ref="R33:R39" si="3">SUM(B33:M33)</f>
        <v>184</v>
      </c>
      <c r="S33"/>
      <c r="T33"/>
      <c r="U33"/>
      <c r="V33"/>
    </row>
    <row r="34" spans="1:22">
      <c r="A34" s="125" t="s">
        <v>644</v>
      </c>
      <c r="B34" s="164">
        <v>0</v>
      </c>
      <c r="C34" s="162">
        <v>0</v>
      </c>
      <c r="D34" s="162">
        <v>1</v>
      </c>
      <c r="E34" s="886"/>
      <c r="F34" s="162"/>
      <c r="G34" s="886"/>
      <c r="H34" s="162"/>
      <c r="I34" s="162"/>
      <c r="J34" s="162"/>
      <c r="K34" s="162"/>
      <c r="L34" s="162"/>
      <c r="M34" s="165"/>
      <c r="N34" s="164">
        <f>SUM(B34:M34)</f>
        <v>1</v>
      </c>
      <c r="O34" s="162">
        <f t="shared" si="0"/>
        <v>0</v>
      </c>
      <c r="P34" s="162">
        <f t="shared" si="1"/>
        <v>0</v>
      </c>
      <c r="Q34" s="165">
        <f t="shared" si="2"/>
        <v>0</v>
      </c>
      <c r="R34" s="887">
        <f t="shared" si="3"/>
        <v>1</v>
      </c>
      <c r="S34"/>
      <c r="T34"/>
      <c r="U34"/>
      <c r="V34"/>
    </row>
    <row r="35" spans="1:22">
      <c r="A35" s="125" t="s">
        <v>160</v>
      </c>
      <c r="B35" s="164">
        <v>0</v>
      </c>
      <c r="C35" s="886">
        <v>0</v>
      </c>
      <c r="D35" s="886">
        <v>0</v>
      </c>
      <c r="E35" s="886"/>
      <c r="F35" s="886"/>
      <c r="G35" s="886"/>
      <c r="H35" s="162"/>
      <c r="I35" s="162"/>
      <c r="J35" s="162"/>
      <c r="K35" s="162"/>
      <c r="L35" s="162"/>
      <c r="M35" s="165"/>
      <c r="N35" s="888">
        <f>SUM(B35:D35)</f>
        <v>0</v>
      </c>
      <c r="O35" s="886">
        <f t="shared" si="0"/>
        <v>0</v>
      </c>
      <c r="P35" s="886">
        <f t="shared" si="1"/>
        <v>0</v>
      </c>
      <c r="Q35" s="889">
        <f t="shared" si="2"/>
        <v>0</v>
      </c>
      <c r="R35" s="887">
        <f t="shared" si="3"/>
        <v>0</v>
      </c>
      <c r="S35"/>
      <c r="T35"/>
      <c r="U35"/>
      <c r="V35"/>
    </row>
    <row r="36" spans="1:22" ht="25.2" customHeight="1">
      <c r="A36" s="890" t="s">
        <v>666</v>
      </c>
      <c r="B36" s="164">
        <v>5</v>
      </c>
      <c r="C36" s="162">
        <v>3</v>
      </c>
      <c r="D36" s="886">
        <v>3</v>
      </c>
      <c r="E36" s="886"/>
      <c r="F36" s="162"/>
      <c r="G36" s="886"/>
      <c r="H36" s="162"/>
      <c r="I36" s="162"/>
      <c r="J36" s="162"/>
      <c r="K36" s="162"/>
      <c r="L36" s="162"/>
      <c r="M36" s="165"/>
      <c r="N36" s="164">
        <f>SUM(B36:D36)</f>
        <v>11</v>
      </c>
      <c r="O36" s="162">
        <f t="shared" si="0"/>
        <v>0</v>
      </c>
      <c r="P36" s="162">
        <f t="shared" si="1"/>
        <v>0</v>
      </c>
      <c r="Q36" s="165">
        <f t="shared" si="2"/>
        <v>0</v>
      </c>
      <c r="R36" s="887">
        <f t="shared" si="3"/>
        <v>11</v>
      </c>
      <c r="S36"/>
      <c r="T36"/>
      <c r="U36"/>
      <c r="V36"/>
    </row>
    <row r="37" spans="1:22">
      <c r="A37" s="125" t="s">
        <v>651</v>
      </c>
      <c r="B37" s="164">
        <v>0</v>
      </c>
      <c r="C37" s="886">
        <v>0</v>
      </c>
      <c r="D37" s="162">
        <v>1</v>
      </c>
      <c r="E37" s="886"/>
      <c r="F37" s="886"/>
      <c r="G37" s="886"/>
      <c r="H37" s="162"/>
      <c r="I37" s="162"/>
      <c r="J37" s="162"/>
      <c r="K37" s="162"/>
      <c r="L37" s="162"/>
      <c r="M37" s="165"/>
      <c r="N37" s="888">
        <f>SUM(B37:D37)</f>
        <v>1</v>
      </c>
      <c r="O37" s="886">
        <f t="shared" si="0"/>
        <v>0</v>
      </c>
      <c r="P37" s="886">
        <f t="shared" si="1"/>
        <v>0</v>
      </c>
      <c r="Q37" s="889">
        <f t="shared" si="2"/>
        <v>0</v>
      </c>
      <c r="R37" s="887">
        <f t="shared" si="3"/>
        <v>1</v>
      </c>
      <c r="S37"/>
      <c r="T37"/>
      <c r="U37"/>
      <c r="V37"/>
    </row>
    <row r="38" spans="1:22">
      <c r="A38" s="125" t="s">
        <v>653</v>
      </c>
      <c r="B38" s="888">
        <v>2</v>
      </c>
      <c r="C38" s="886">
        <v>1</v>
      </c>
      <c r="D38" s="886">
        <v>0</v>
      </c>
      <c r="E38" s="162"/>
      <c r="F38" s="886"/>
      <c r="G38" s="162"/>
      <c r="H38" s="162"/>
      <c r="I38" s="162"/>
      <c r="J38" s="162"/>
      <c r="K38" s="162"/>
      <c r="L38" s="162"/>
      <c r="M38" s="165"/>
      <c r="N38" s="888">
        <f>SUM(B38:J38)</f>
        <v>3</v>
      </c>
      <c r="O38" s="886">
        <f t="shared" si="0"/>
        <v>0</v>
      </c>
      <c r="P38" s="886">
        <f t="shared" si="1"/>
        <v>0</v>
      </c>
      <c r="Q38" s="889">
        <f t="shared" si="2"/>
        <v>0</v>
      </c>
      <c r="R38" s="887">
        <f t="shared" si="3"/>
        <v>3</v>
      </c>
      <c r="T38"/>
      <c r="U38"/>
      <c r="V38"/>
    </row>
    <row r="39" spans="1:22">
      <c r="A39" s="125" t="s">
        <v>656</v>
      </c>
      <c r="B39" s="164">
        <v>47</v>
      </c>
      <c r="C39" s="886">
        <v>54</v>
      </c>
      <c r="D39" s="886">
        <v>47</v>
      </c>
      <c r="E39" s="886"/>
      <c r="F39" s="886"/>
      <c r="G39" s="886"/>
      <c r="H39" s="162"/>
      <c r="I39" s="162"/>
      <c r="J39" s="162"/>
      <c r="K39" s="162"/>
      <c r="L39" s="162"/>
      <c r="M39" s="165"/>
      <c r="N39" s="164">
        <f>SUM(B39:D39)</f>
        <v>148</v>
      </c>
      <c r="O39" s="162">
        <f t="shared" si="0"/>
        <v>0</v>
      </c>
      <c r="P39" s="162">
        <f t="shared" si="1"/>
        <v>0</v>
      </c>
      <c r="Q39" s="165">
        <f t="shared" si="2"/>
        <v>0</v>
      </c>
      <c r="R39" s="887">
        <f t="shared" si="3"/>
        <v>148</v>
      </c>
      <c r="T39"/>
      <c r="U39"/>
    </row>
    <row r="40" spans="1:22" ht="15" thickBot="1">
      <c r="A40" s="138" t="s">
        <v>238</v>
      </c>
      <c r="B40" s="139">
        <f t="shared" ref="B40:Q40" si="4">SUM(B32:B39)</f>
        <v>128</v>
      </c>
      <c r="C40" s="891">
        <f t="shared" si="4"/>
        <v>125</v>
      </c>
      <c r="D40" s="891">
        <f t="shared" si="4"/>
        <v>95</v>
      </c>
      <c r="E40" s="891">
        <f t="shared" si="4"/>
        <v>0</v>
      </c>
      <c r="F40" s="891">
        <f t="shared" si="4"/>
        <v>0</v>
      </c>
      <c r="G40" s="891">
        <f t="shared" si="4"/>
        <v>0</v>
      </c>
      <c r="H40" s="891">
        <f t="shared" si="4"/>
        <v>0</v>
      </c>
      <c r="I40" s="891">
        <f t="shared" si="4"/>
        <v>0</v>
      </c>
      <c r="J40" s="891">
        <f t="shared" si="4"/>
        <v>0</v>
      </c>
      <c r="K40" s="891">
        <f t="shared" si="4"/>
        <v>0</v>
      </c>
      <c r="L40" s="891">
        <f t="shared" si="4"/>
        <v>0</v>
      </c>
      <c r="M40" s="892">
        <f t="shared" si="4"/>
        <v>0</v>
      </c>
      <c r="N40" s="139">
        <f t="shared" si="4"/>
        <v>348</v>
      </c>
      <c r="O40" s="891">
        <f t="shared" si="4"/>
        <v>0</v>
      </c>
      <c r="P40" s="891">
        <f t="shared" si="4"/>
        <v>0</v>
      </c>
      <c r="Q40" s="892">
        <f t="shared" si="4"/>
        <v>0</v>
      </c>
      <c r="R40" s="892">
        <f>SUM(B40:M40)</f>
        <v>348</v>
      </c>
    </row>
    <row r="41" spans="1:22">
      <c r="A41" s="893"/>
      <c r="B41" s="894"/>
      <c r="C41" s="894"/>
      <c r="D41" s="894"/>
      <c r="E41" s="894"/>
      <c r="F41" s="894"/>
      <c r="G41" s="894"/>
      <c r="H41" s="894"/>
      <c r="I41" s="894"/>
      <c r="J41" s="894"/>
      <c r="K41" s="894"/>
      <c r="L41" s="894"/>
      <c r="M41" s="894"/>
      <c r="N41" s="894"/>
      <c r="O41" s="894"/>
      <c r="P41" s="894"/>
      <c r="Q41" s="894"/>
      <c r="R41" s="894"/>
    </row>
    <row r="42" spans="1:22" s="205" customFormat="1" ht="19.2" customHeight="1" thickBot="1">
      <c r="A42" s="203" t="s">
        <v>314</v>
      </c>
      <c r="B42" s="204"/>
      <c r="C42" s="204"/>
      <c r="D42" s="204"/>
      <c r="E42" s="204"/>
      <c r="F42" s="204"/>
      <c r="G42" s="204"/>
    </row>
    <row r="43" spans="1:22" customFormat="1">
      <c r="A43" s="328"/>
      <c r="B43" s="1327"/>
      <c r="C43" s="1328"/>
      <c r="D43" s="1328"/>
      <c r="E43" s="1328"/>
      <c r="F43" s="1328"/>
      <c r="G43" s="1328"/>
      <c r="H43" s="1328"/>
      <c r="I43" s="1328"/>
      <c r="J43" s="1328"/>
      <c r="K43" s="1328"/>
      <c r="L43" s="1328"/>
      <c r="M43" s="1328"/>
      <c r="N43" s="1328"/>
      <c r="O43" s="1328"/>
      <c r="P43" s="1328"/>
      <c r="Q43" s="1329"/>
    </row>
    <row r="44" spans="1:22" customFormat="1" ht="15" customHeight="1">
      <c r="A44" s="201" t="s">
        <v>259</v>
      </c>
      <c r="B44" s="1330"/>
      <c r="C44" s="1331"/>
      <c r="D44" s="1331"/>
      <c r="E44" s="1331"/>
      <c r="F44" s="1331"/>
      <c r="G44" s="1331"/>
      <c r="H44" s="1331"/>
      <c r="I44" s="1331"/>
      <c r="J44" s="1331"/>
      <c r="K44" s="1331"/>
      <c r="L44" s="1331"/>
      <c r="M44" s="1331"/>
      <c r="N44" s="1331"/>
      <c r="O44" s="1331"/>
      <c r="P44" s="1331"/>
      <c r="Q44" s="1332"/>
    </row>
    <row r="45" spans="1:22" customFormat="1">
      <c r="A45" s="141"/>
      <c r="B45" s="1330"/>
      <c r="C45" s="1331"/>
      <c r="D45" s="1331"/>
      <c r="E45" s="1331"/>
      <c r="F45" s="1331"/>
      <c r="G45" s="1331"/>
      <c r="H45" s="1331"/>
      <c r="I45" s="1331"/>
      <c r="J45" s="1331"/>
      <c r="K45" s="1331"/>
      <c r="L45" s="1331"/>
      <c r="M45" s="1331"/>
      <c r="N45" s="1331"/>
      <c r="O45" s="1331"/>
      <c r="P45" s="1331"/>
      <c r="Q45" s="1332"/>
    </row>
    <row r="46" spans="1:22" customFormat="1" ht="15" thickBot="1">
      <c r="A46" s="329"/>
      <c r="B46" s="1333"/>
      <c r="C46" s="1334"/>
      <c r="D46" s="1334"/>
      <c r="E46" s="1334"/>
      <c r="F46" s="1334"/>
      <c r="G46" s="1334"/>
      <c r="H46" s="1334"/>
      <c r="I46" s="1334"/>
      <c r="J46" s="1334"/>
      <c r="K46" s="1334"/>
      <c r="L46" s="1334"/>
      <c r="M46" s="1334"/>
      <c r="N46" s="1334"/>
      <c r="O46" s="1334"/>
      <c r="P46" s="1334"/>
      <c r="Q46" s="1335"/>
    </row>
    <row r="47" spans="1:22" customFormat="1" ht="70.2" customHeight="1">
      <c r="A47" s="202" t="s">
        <v>313</v>
      </c>
      <c r="B47" s="1327"/>
      <c r="C47" s="1328"/>
      <c r="D47" s="1328"/>
      <c r="E47" s="1328"/>
      <c r="F47" s="1328"/>
      <c r="G47" s="1328"/>
      <c r="H47" s="1328"/>
      <c r="I47" s="1328"/>
      <c r="J47" s="1328"/>
      <c r="K47" s="1328"/>
      <c r="L47" s="1328"/>
      <c r="M47" s="1328"/>
      <c r="N47" s="1328"/>
      <c r="O47" s="1328"/>
      <c r="P47" s="1328"/>
      <c r="Q47" s="1329"/>
    </row>
    <row r="48" spans="1:22" customFormat="1" ht="15" customHeight="1" thickBot="1">
      <c r="A48" s="213"/>
      <c r="B48" s="1333"/>
      <c r="C48" s="1334"/>
      <c r="D48" s="1334"/>
      <c r="E48" s="1334"/>
      <c r="F48" s="1334"/>
      <c r="G48" s="1334"/>
      <c r="H48" s="1334"/>
      <c r="I48" s="1334"/>
      <c r="J48" s="1334"/>
      <c r="K48" s="1334"/>
      <c r="L48" s="1334"/>
      <c r="M48" s="1334"/>
      <c r="N48" s="1334"/>
      <c r="O48" s="1334"/>
      <c r="P48" s="1334"/>
      <c r="Q48" s="1335"/>
    </row>
    <row r="49" spans="1:18" customFormat="1" ht="58.2" customHeight="1">
      <c r="A49" s="1304" t="s">
        <v>325</v>
      </c>
      <c r="B49" s="1327"/>
      <c r="C49" s="1328"/>
      <c r="D49" s="1328"/>
      <c r="E49" s="1328"/>
      <c r="F49" s="1328"/>
      <c r="G49" s="1328"/>
      <c r="H49" s="1328"/>
      <c r="I49" s="1328"/>
      <c r="J49" s="1328"/>
      <c r="K49" s="1328"/>
      <c r="L49" s="1328"/>
      <c r="M49" s="1328"/>
      <c r="N49" s="1328"/>
      <c r="O49" s="1328"/>
      <c r="P49" s="1328"/>
      <c r="Q49" s="1329"/>
    </row>
    <row r="50" spans="1:18" customFormat="1" ht="15" customHeight="1" thickBot="1">
      <c r="A50" s="1305"/>
      <c r="B50" s="1333"/>
      <c r="C50" s="1334"/>
      <c r="D50" s="1334"/>
      <c r="E50" s="1334"/>
      <c r="F50" s="1334"/>
      <c r="G50" s="1334"/>
      <c r="H50" s="1334"/>
      <c r="I50" s="1334"/>
      <c r="J50" s="1334"/>
      <c r="K50" s="1334"/>
      <c r="L50" s="1334"/>
      <c r="M50" s="1334"/>
      <c r="N50" s="1334"/>
      <c r="O50" s="1334"/>
      <c r="P50" s="1334"/>
      <c r="Q50" s="1335"/>
    </row>
    <row r="51" spans="1:18" customFormat="1" ht="65.7" customHeight="1" thickBot="1">
      <c r="A51" s="314" t="s">
        <v>347</v>
      </c>
      <c r="B51" s="1336"/>
      <c r="C51" s="1337"/>
      <c r="D51" s="1337"/>
      <c r="E51" s="1337"/>
      <c r="F51" s="1337"/>
      <c r="G51" s="1337"/>
      <c r="H51" s="1337"/>
      <c r="I51" s="1337"/>
      <c r="J51" s="1337"/>
      <c r="K51" s="1337"/>
      <c r="L51" s="1337"/>
      <c r="M51" s="1337"/>
      <c r="N51" s="1337"/>
      <c r="O51" s="1337"/>
      <c r="P51" s="1337"/>
      <c r="Q51" s="1338"/>
    </row>
    <row r="52" spans="1:18" s="895" customFormat="1">
      <c r="A52" s="878"/>
      <c r="B52" s="878"/>
      <c r="C52" s="878"/>
      <c r="D52" s="878"/>
      <c r="E52" s="878"/>
      <c r="F52" s="878"/>
      <c r="G52" s="878"/>
      <c r="H52" s="878"/>
      <c r="I52" s="878"/>
      <c r="J52" s="878"/>
      <c r="K52" s="878"/>
      <c r="L52" s="878"/>
      <c r="M52" s="878"/>
      <c r="N52" s="878"/>
      <c r="O52" s="878"/>
      <c r="P52" s="878"/>
      <c r="Q52" s="878"/>
      <c r="R52" s="878"/>
    </row>
    <row r="53" spans="1:18" s="895" customFormat="1" ht="15" thickBot="1">
      <c r="A53" s="896"/>
      <c r="B53" s="896"/>
      <c r="C53" s="896"/>
      <c r="D53" s="896"/>
      <c r="E53" s="896"/>
      <c r="F53" s="896"/>
      <c r="G53" s="896"/>
      <c r="H53" s="896"/>
      <c r="I53" s="896"/>
      <c r="J53" s="896"/>
      <c r="K53" s="896"/>
      <c r="L53" s="896"/>
      <c r="M53" s="896"/>
      <c r="N53" s="896"/>
      <c r="O53" s="896"/>
      <c r="P53" s="896"/>
      <c r="Q53" s="896"/>
      <c r="R53" s="896"/>
    </row>
    <row r="54" spans="1:18" ht="18.600000000000001" thickBot="1">
      <c r="A54" s="143" t="s">
        <v>261</v>
      </c>
      <c r="B54" s="144"/>
      <c r="C54" s="144"/>
      <c r="D54" s="144"/>
      <c r="E54" s="144"/>
      <c r="F54" s="144"/>
      <c r="G54" s="144"/>
      <c r="H54" s="144"/>
      <c r="I54" s="144"/>
      <c r="J54" s="144"/>
      <c r="K54" s="144"/>
      <c r="L54" s="144"/>
      <c r="M54" s="144"/>
      <c r="N54" s="144"/>
      <c r="O54" s="144"/>
      <c r="P54" s="144"/>
      <c r="Q54" s="145"/>
      <c r="R54" s="897"/>
    </row>
    <row r="55" spans="1:18" ht="15" thickBot="1">
      <c r="A55" s="898" t="s">
        <v>262</v>
      </c>
      <c r="B55" s="147" t="s">
        <v>1</v>
      </c>
      <c r="C55" s="148" t="s">
        <v>2</v>
      </c>
      <c r="D55" s="148" t="s">
        <v>228</v>
      </c>
      <c r="E55" s="148" t="s">
        <v>263</v>
      </c>
      <c r="F55" s="148" t="s">
        <v>6</v>
      </c>
      <c r="G55" s="148" t="s">
        <v>264</v>
      </c>
      <c r="H55" s="148" t="s">
        <v>15</v>
      </c>
      <c r="I55" s="148" t="s">
        <v>16</v>
      </c>
      <c r="J55" s="148" t="s">
        <v>17</v>
      </c>
      <c r="K55" s="148" t="s">
        <v>18</v>
      </c>
      <c r="L55" s="148" t="s">
        <v>19</v>
      </c>
      <c r="M55" s="149" t="s">
        <v>20</v>
      </c>
      <c r="N55" s="150" t="s">
        <v>5</v>
      </c>
      <c r="O55" s="151" t="s">
        <v>0</v>
      </c>
      <c r="P55" s="151" t="s">
        <v>7</v>
      </c>
      <c r="Q55" s="152" t="s">
        <v>8</v>
      </c>
      <c r="R55" s="895"/>
    </row>
    <row r="56" spans="1:18" ht="25.95" customHeight="1">
      <c r="A56" s="153" t="s">
        <v>265</v>
      </c>
      <c r="B56" s="899"/>
      <c r="C56" s="900"/>
      <c r="D56" s="901"/>
      <c r="E56" s="899"/>
      <c r="F56" s="900"/>
      <c r="G56" s="901"/>
      <c r="H56" s="900"/>
      <c r="I56" s="900"/>
      <c r="J56" s="900"/>
      <c r="K56" s="900"/>
      <c r="L56" s="900"/>
      <c r="M56" s="902"/>
      <c r="N56" s="158">
        <f>SUM(B56:D56)</f>
        <v>0</v>
      </c>
      <c r="O56" s="156">
        <f>SUM(E56:G56)</f>
        <v>0</v>
      </c>
      <c r="P56" s="156">
        <f>SUM(H56:J56)</f>
        <v>0</v>
      </c>
      <c r="Q56" s="159">
        <f>SUM(K56:M56)</f>
        <v>0</v>
      </c>
      <c r="R56" s="895"/>
    </row>
    <row r="57" spans="1:18" ht="22.95" customHeight="1">
      <c r="A57" s="153" t="s">
        <v>266</v>
      </c>
      <c r="B57" s="903"/>
      <c r="C57" s="904"/>
      <c r="D57" s="905"/>
      <c r="E57" s="903"/>
      <c r="F57" s="904"/>
      <c r="G57" s="905"/>
      <c r="H57" s="904"/>
      <c r="I57" s="904"/>
      <c r="J57" s="904"/>
      <c r="K57" s="900"/>
      <c r="L57" s="900"/>
      <c r="M57" s="902"/>
      <c r="N57" s="164">
        <f t="shared" ref="N57:N62" si="5">SUM(B57:D57)</f>
        <v>0</v>
      </c>
      <c r="O57" s="162">
        <f t="shared" ref="O57:O63" si="6">SUM(E57:G57)</f>
        <v>0</v>
      </c>
      <c r="P57" s="162">
        <f t="shared" ref="P57:P63" si="7">SUM(H57:J57)</f>
        <v>0</v>
      </c>
      <c r="Q57" s="165">
        <f t="shared" ref="Q57:Q63" si="8">SUM(K57:M57)</f>
        <v>0</v>
      </c>
      <c r="R57" s="895"/>
    </row>
    <row r="58" spans="1:18" ht="27" customHeight="1">
      <c r="A58" s="153" t="s">
        <v>267</v>
      </c>
      <c r="B58" s="903"/>
      <c r="C58" s="904"/>
      <c r="D58" s="904"/>
      <c r="E58" s="903"/>
      <c r="F58" s="904"/>
      <c r="G58" s="904"/>
      <c r="H58" s="905"/>
      <c r="I58" s="905"/>
      <c r="J58" s="905"/>
      <c r="K58" s="900"/>
      <c r="L58" s="900"/>
      <c r="M58" s="902"/>
      <c r="N58" s="164">
        <f>SUM(B58:J58)</f>
        <v>0</v>
      </c>
      <c r="O58" s="162">
        <f t="shared" si="6"/>
        <v>0</v>
      </c>
      <c r="P58" s="162">
        <f t="shared" si="7"/>
        <v>0</v>
      </c>
      <c r="Q58" s="165">
        <f t="shared" si="8"/>
        <v>0</v>
      </c>
      <c r="R58" s="895"/>
    </row>
    <row r="59" spans="1:18" ht="27" customHeight="1">
      <c r="A59" s="153" t="s">
        <v>268</v>
      </c>
      <c r="B59" s="903"/>
      <c r="C59" s="904"/>
      <c r="D59" s="904"/>
      <c r="E59" s="903"/>
      <c r="F59" s="904"/>
      <c r="G59" s="904"/>
      <c r="H59" s="904"/>
      <c r="I59" s="904"/>
      <c r="J59" s="904"/>
      <c r="K59" s="900"/>
      <c r="L59" s="900"/>
      <c r="M59" s="902"/>
      <c r="N59" s="888">
        <f>SUM(B59:J59)</f>
        <v>0</v>
      </c>
      <c r="O59" s="886">
        <f t="shared" si="6"/>
        <v>0</v>
      </c>
      <c r="P59" s="886">
        <f t="shared" si="7"/>
        <v>0</v>
      </c>
      <c r="Q59" s="889">
        <f t="shared" si="8"/>
        <v>0</v>
      </c>
      <c r="R59" s="895"/>
    </row>
    <row r="60" spans="1:18" ht="24" customHeight="1">
      <c r="A60" s="153" t="s">
        <v>269</v>
      </c>
      <c r="B60" s="903"/>
      <c r="C60" s="904"/>
      <c r="D60" s="905"/>
      <c r="E60" s="903"/>
      <c r="F60" s="904"/>
      <c r="G60" s="905"/>
      <c r="H60" s="905"/>
      <c r="I60" s="905"/>
      <c r="J60" s="905"/>
      <c r="K60" s="900"/>
      <c r="L60" s="900"/>
      <c r="M60" s="902"/>
      <c r="N60" s="164">
        <f t="shared" si="5"/>
        <v>0</v>
      </c>
      <c r="O60" s="162">
        <f t="shared" si="6"/>
        <v>0</v>
      </c>
      <c r="P60" s="162">
        <f t="shared" si="7"/>
        <v>0</v>
      </c>
      <c r="Q60" s="165">
        <f t="shared" si="8"/>
        <v>0</v>
      </c>
      <c r="R60" s="895"/>
    </row>
    <row r="61" spans="1:18" ht="30.6" customHeight="1">
      <c r="A61" s="153" t="s">
        <v>270</v>
      </c>
      <c r="B61" s="903"/>
      <c r="C61" s="904"/>
      <c r="D61" s="904"/>
      <c r="E61" s="903"/>
      <c r="F61" s="904"/>
      <c r="G61" s="904"/>
      <c r="H61" s="904"/>
      <c r="I61" s="904"/>
      <c r="J61" s="904"/>
      <c r="K61" s="900"/>
      <c r="L61" s="900"/>
      <c r="M61" s="902"/>
      <c r="N61" s="888">
        <f>SUM(B61:J61)</f>
        <v>0</v>
      </c>
      <c r="O61" s="886">
        <f t="shared" si="6"/>
        <v>0</v>
      </c>
      <c r="P61" s="886">
        <f t="shared" si="7"/>
        <v>0</v>
      </c>
      <c r="Q61" s="889">
        <f t="shared" si="8"/>
        <v>0</v>
      </c>
      <c r="R61" s="895"/>
    </row>
    <row r="62" spans="1:18" ht="22.95" customHeight="1">
      <c r="A62" s="153" t="s">
        <v>271</v>
      </c>
      <c r="B62" s="903"/>
      <c r="C62" s="904"/>
      <c r="D62" s="904"/>
      <c r="E62" s="903"/>
      <c r="F62" s="904"/>
      <c r="G62" s="904"/>
      <c r="H62" s="904"/>
      <c r="I62" s="904"/>
      <c r="J62" s="904"/>
      <c r="K62" s="900"/>
      <c r="L62" s="900"/>
      <c r="M62" s="902"/>
      <c r="N62" s="888">
        <f t="shared" si="5"/>
        <v>0</v>
      </c>
      <c r="O62" s="886">
        <f t="shared" si="6"/>
        <v>0</v>
      </c>
      <c r="P62" s="886">
        <f t="shared" si="7"/>
        <v>0</v>
      </c>
      <c r="Q62" s="889">
        <f t="shared" si="8"/>
        <v>0</v>
      </c>
      <c r="R62" s="895"/>
    </row>
    <row r="63" spans="1:18" ht="26.7" customHeight="1" thickBot="1">
      <c r="A63" s="906" t="s">
        <v>272</v>
      </c>
      <c r="B63" s="907"/>
      <c r="C63" s="908"/>
      <c r="D63" s="908"/>
      <c r="E63" s="907"/>
      <c r="F63" s="908"/>
      <c r="G63" s="908"/>
      <c r="H63" s="908"/>
      <c r="I63" s="908"/>
      <c r="J63" s="908"/>
      <c r="K63" s="900"/>
      <c r="L63" s="900"/>
      <c r="M63" s="902"/>
      <c r="N63" s="164">
        <f>SUM(B63:J63)</f>
        <v>0</v>
      </c>
      <c r="O63" s="162">
        <f t="shared" si="6"/>
        <v>0</v>
      </c>
      <c r="P63" s="162">
        <f t="shared" si="7"/>
        <v>0</v>
      </c>
      <c r="Q63" s="165">
        <f t="shared" si="8"/>
        <v>0</v>
      </c>
      <c r="R63" s="895"/>
    </row>
    <row r="64" spans="1:18" ht="28.35" customHeight="1" thickBot="1">
      <c r="A64" s="909" t="s">
        <v>238</v>
      </c>
      <c r="B64" s="248">
        <f>SUM(B56:B63)</f>
        <v>0</v>
      </c>
      <c r="C64" s="248">
        <f t="shared" ref="C64:M64" si="9">SUM(C56:C63)</f>
        <v>0</v>
      </c>
      <c r="D64" s="248">
        <f t="shared" si="9"/>
        <v>0</v>
      </c>
      <c r="E64" s="248">
        <f t="shared" si="9"/>
        <v>0</v>
      </c>
      <c r="F64" s="248">
        <f t="shared" si="9"/>
        <v>0</v>
      </c>
      <c r="G64" s="248">
        <f t="shared" si="9"/>
        <v>0</v>
      </c>
      <c r="H64" s="248">
        <v>0</v>
      </c>
      <c r="I64" s="248">
        <f t="shared" si="9"/>
        <v>0</v>
      </c>
      <c r="J64" s="248">
        <f t="shared" si="9"/>
        <v>0</v>
      </c>
      <c r="K64" s="248">
        <f t="shared" si="9"/>
        <v>0</v>
      </c>
      <c r="L64" s="248">
        <f t="shared" si="9"/>
        <v>0</v>
      </c>
      <c r="M64" s="248">
        <f t="shared" si="9"/>
        <v>0</v>
      </c>
      <c r="N64" s="139">
        <f>SUM(N56:N63)</f>
        <v>0</v>
      </c>
      <c r="O64" s="891">
        <f>SUM(O56:O63)</f>
        <v>0</v>
      </c>
      <c r="P64" s="891">
        <f>SUM(P56:P63)</f>
        <v>0</v>
      </c>
      <c r="Q64" s="892">
        <f>SUM(Q56:Q63)</f>
        <v>0</v>
      </c>
      <c r="R64" s="895"/>
    </row>
    <row r="65" spans="1:18">
      <c r="A65" s="1301"/>
      <c r="B65" s="1302"/>
      <c r="C65" s="1302"/>
      <c r="D65" s="1302"/>
      <c r="E65" s="1302"/>
      <c r="F65" s="1302"/>
      <c r="G65" s="1302"/>
      <c r="H65" s="1302"/>
      <c r="I65" s="1302"/>
      <c r="J65" s="1302"/>
      <c r="K65" s="1302"/>
      <c r="L65" s="1302"/>
      <c r="M65" s="1302"/>
      <c r="N65" s="1302"/>
      <c r="O65" s="1302"/>
      <c r="P65" s="1302"/>
      <c r="Q65" s="1302"/>
      <c r="R65" s="1302"/>
    </row>
    <row r="66" spans="1:18" ht="15" thickBot="1">
      <c r="A66" s="1323"/>
      <c r="B66" s="1302"/>
      <c r="C66" s="1302"/>
      <c r="D66" s="1302"/>
      <c r="E66" s="1302"/>
      <c r="F66" s="1302"/>
      <c r="G66" s="1302"/>
      <c r="H66" s="1302"/>
      <c r="I66" s="1302"/>
      <c r="J66" s="1302"/>
      <c r="K66" s="1302"/>
      <c r="L66" s="1302"/>
      <c r="M66" s="1302"/>
      <c r="N66" s="1302"/>
      <c r="O66" s="1302"/>
      <c r="P66" s="1302"/>
      <c r="Q66" s="1302"/>
      <c r="R66" s="1302"/>
    </row>
    <row r="67" spans="1:18" ht="15" customHeight="1" thickBot="1">
      <c r="A67" s="910" t="s">
        <v>273</v>
      </c>
      <c r="B67" s="214"/>
      <c r="C67" s="214"/>
      <c r="D67" s="214"/>
      <c r="E67" s="214"/>
      <c r="F67" s="214"/>
      <c r="G67" s="214"/>
      <c r="H67" s="214"/>
      <c r="I67" s="214"/>
      <c r="J67" s="214"/>
      <c r="K67" s="214"/>
      <c r="L67" s="214"/>
      <c r="M67" s="214"/>
      <c r="N67" s="214"/>
      <c r="O67" s="214"/>
      <c r="P67" s="214"/>
      <c r="Q67" s="214"/>
      <c r="R67" s="214"/>
    </row>
    <row r="68" spans="1:18" ht="59.7" customHeight="1">
      <c r="A68" s="764" t="s">
        <v>274</v>
      </c>
      <c r="B68" s="1324" t="s">
        <v>262</v>
      </c>
      <c r="C68" s="1325"/>
      <c r="D68" s="1324" t="s">
        <v>275</v>
      </c>
      <c r="E68" s="1325"/>
      <c r="F68" s="1326" t="s">
        <v>276</v>
      </c>
      <c r="G68" s="1326"/>
      <c r="H68" s="1326" t="s">
        <v>277</v>
      </c>
      <c r="I68" s="1326"/>
      <c r="R68" s="895"/>
    </row>
    <row r="69" spans="1:18" ht="25.2" customHeight="1">
      <c r="A69" s="911"/>
      <c r="B69" s="1339"/>
      <c r="C69" s="1340"/>
      <c r="D69" s="1341"/>
      <c r="E69" s="1342"/>
      <c r="F69" s="1343"/>
      <c r="G69" s="1343"/>
      <c r="H69" s="1343"/>
      <c r="I69" s="1343"/>
      <c r="J69" s="895"/>
      <c r="K69" s="895"/>
      <c r="L69" s="895"/>
      <c r="M69" s="895"/>
      <c r="N69" s="895"/>
      <c r="O69" s="895"/>
      <c r="P69" s="895"/>
      <c r="R69" s="895"/>
    </row>
    <row r="70" spans="1:18" ht="25.2" customHeight="1">
      <c r="A70" s="911"/>
      <c r="B70" s="1339"/>
      <c r="C70" s="1340"/>
      <c r="D70" s="1341"/>
      <c r="E70" s="1342"/>
      <c r="F70" s="1343"/>
      <c r="G70" s="1343"/>
      <c r="H70" s="1343"/>
      <c r="I70" s="1343"/>
      <c r="J70" s="895"/>
      <c r="K70" s="895"/>
      <c r="L70" s="895"/>
      <c r="M70" s="895"/>
      <c r="N70" s="895"/>
      <c r="O70" s="895"/>
      <c r="P70" s="895"/>
      <c r="R70" s="895"/>
    </row>
    <row r="71" spans="1:18" ht="25.2" customHeight="1">
      <c r="A71" s="911"/>
      <c r="B71" s="1339"/>
      <c r="C71" s="1340"/>
      <c r="D71" s="1341"/>
      <c r="E71" s="1342"/>
      <c r="F71" s="1344"/>
      <c r="G71" s="1345"/>
      <c r="H71" s="1344"/>
      <c r="I71" s="1345"/>
      <c r="J71" s="895"/>
      <c r="K71" s="895"/>
      <c r="L71" s="895"/>
      <c r="M71" s="895"/>
      <c r="N71" s="895"/>
      <c r="O71" s="895"/>
      <c r="P71" s="895"/>
      <c r="R71" s="895"/>
    </row>
    <row r="72" spans="1:18" ht="25.2" customHeight="1">
      <c r="A72" s="911"/>
      <c r="B72" s="1339"/>
      <c r="C72" s="1340"/>
      <c r="D72" s="1341"/>
      <c r="E72" s="1342"/>
      <c r="F72" s="1344"/>
      <c r="G72" s="1345"/>
      <c r="H72" s="1344"/>
      <c r="I72" s="1345"/>
      <c r="J72" s="895"/>
      <c r="K72" s="895"/>
      <c r="L72" s="895"/>
      <c r="M72" s="895"/>
      <c r="N72" s="895"/>
      <c r="O72" s="895"/>
      <c r="P72" s="895"/>
      <c r="R72" s="895"/>
    </row>
    <row r="73" spans="1:18" ht="25.2" customHeight="1">
      <c r="A73" s="911"/>
      <c r="B73" s="1339"/>
      <c r="C73" s="1340"/>
      <c r="D73" s="1341"/>
      <c r="E73" s="1342"/>
      <c r="F73" s="1343"/>
      <c r="G73" s="1343"/>
      <c r="H73" s="1343"/>
      <c r="I73" s="1343"/>
      <c r="J73" s="895"/>
      <c r="K73" s="895"/>
      <c r="L73" s="895"/>
      <c r="M73" s="895"/>
      <c r="N73" s="895"/>
      <c r="O73" s="895"/>
      <c r="P73" s="895"/>
      <c r="R73" s="895"/>
    </row>
    <row r="74" spans="1:18" ht="25.2" customHeight="1">
      <c r="A74" s="911"/>
      <c r="B74" s="1339"/>
      <c r="C74" s="1340"/>
      <c r="D74" s="1341"/>
      <c r="E74" s="1342"/>
      <c r="F74" s="1343"/>
      <c r="G74" s="1343"/>
      <c r="H74" s="1343"/>
      <c r="I74" s="1343"/>
      <c r="J74" s="895"/>
      <c r="K74" s="895"/>
      <c r="L74" s="895"/>
      <c r="M74" s="895"/>
      <c r="N74" s="895"/>
      <c r="O74" s="895"/>
      <c r="P74" s="895"/>
      <c r="R74" s="895"/>
    </row>
    <row r="75" spans="1:18" ht="25.2" customHeight="1">
      <c r="A75" s="912"/>
      <c r="B75" s="1346"/>
      <c r="C75" s="1347"/>
      <c r="D75" s="1348"/>
      <c r="E75" s="1349"/>
      <c r="F75" s="1350"/>
      <c r="G75" s="1350"/>
      <c r="H75" s="1350"/>
      <c r="I75" s="1350"/>
      <c r="J75" s="895"/>
      <c r="K75" s="895"/>
      <c r="L75" s="895"/>
      <c r="M75" s="895"/>
      <c r="N75" s="895"/>
      <c r="O75" s="895"/>
      <c r="P75" s="895"/>
      <c r="R75" s="895"/>
    </row>
    <row r="76" spans="1:18" ht="25.2" customHeight="1">
      <c r="A76" s="912"/>
      <c r="B76" s="1346"/>
      <c r="C76" s="1347"/>
      <c r="D76" s="1348"/>
      <c r="E76" s="1349"/>
      <c r="F76" s="1350"/>
      <c r="G76" s="1350"/>
      <c r="H76" s="1350"/>
      <c r="I76" s="1350"/>
      <c r="J76" s="895"/>
      <c r="K76" s="895"/>
      <c r="L76" s="895"/>
      <c r="M76" s="895"/>
      <c r="N76" s="895"/>
      <c r="O76" s="895"/>
      <c r="P76" s="895"/>
      <c r="R76" s="895"/>
    </row>
    <row r="77" spans="1:18" ht="25.2" customHeight="1">
      <c r="A77" s="912"/>
      <c r="B77" s="1346"/>
      <c r="C77" s="1347"/>
      <c r="D77" s="1348"/>
      <c r="E77" s="1349"/>
      <c r="F77" s="1350"/>
      <c r="G77" s="1350"/>
      <c r="H77" s="1350"/>
      <c r="I77" s="1350"/>
      <c r="J77" s="895"/>
      <c r="K77" s="895"/>
      <c r="L77" s="895"/>
      <c r="M77" s="895"/>
      <c r="N77" s="895"/>
      <c r="O77" s="895"/>
      <c r="P77" s="895"/>
      <c r="R77" s="895"/>
    </row>
    <row r="78" spans="1:18" ht="25.2" customHeight="1">
      <c r="A78" s="912"/>
      <c r="B78" s="1346"/>
      <c r="C78" s="1347"/>
      <c r="D78" s="1348"/>
      <c r="E78" s="1349"/>
      <c r="F78" s="1350"/>
      <c r="G78" s="1350"/>
      <c r="H78" s="1350"/>
      <c r="I78" s="1350"/>
      <c r="J78" s="895"/>
      <c r="K78" s="895"/>
      <c r="L78" s="895"/>
      <c r="M78" s="895"/>
      <c r="N78" s="895"/>
      <c r="O78" s="895"/>
      <c r="P78" s="895"/>
      <c r="R78" s="895"/>
    </row>
    <row r="79" spans="1:18" ht="25.2" customHeight="1">
      <c r="A79" s="912"/>
      <c r="B79" s="1346"/>
      <c r="C79" s="1347"/>
      <c r="D79" s="1348"/>
      <c r="E79" s="1349"/>
      <c r="F79" s="1350"/>
      <c r="G79" s="1350"/>
      <c r="H79" s="1350"/>
      <c r="I79" s="1350"/>
      <c r="J79" s="895"/>
      <c r="K79" s="895"/>
      <c r="L79" s="895"/>
      <c r="M79" s="895"/>
      <c r="N79" s="895"/>
      <c r="O79" s="895"/>
      <c r="P79" s="895"/>
      <c r="R79" s="895"/>
    </row>
  </sheetData>
  <mergeCells count="57">
    <mergeCell ref="B79:C79"/>
    <mergeCell ref="D79:E79"/>
    <mergeCell ref="F79:G79"/>
    <mergeCell ref="H79:I79"/>
    <mergeCell ref="B78:C78"/>
    <mergeCell ref="D78:E78"/>
    <mergeCell ref="F78:G78"/>
    <mergeCell ref="H78:I78"/>
    <mergeCell ref="B77:C77"/>
    <mergeCell ref="D77:E77"/>
    <mergeCell ref="F77:G77"/>
    <mergeCell ref="H77:I77"/>
    <mergeCell ref="B75:C75"/>
    <mergeCell ref="D75:E75"/>
    <mergeCell ref="F75:G75"/>
    <mergeCell ref="H75:I75"/>
    <mergeCell ref="B76:C76"/>
    <mergeCell ref="D76:E76"/>
    <mergeCell ref="F76:G76"/>
    <mergeCell ref="H76:I76"/>
    <mergeCell ref="H74:I74"/>
    <mergeCell ref="B71:C71"/>
    <mergeCell ref="D71:E71"/>
    <mergeCell ref="F71:G71"/>
    <mergeCell ref="H71:I71"/>
    <mergeCell ref="B72:C72"/>
    <mergeCell ref="D72:E72"/>
    <mergeCell ref="F72:G72"/>
    <mergeCell ref="H72:I72"/>
    <mergeCell ref="B73:C73"/>
    <mergeCell ref="D73:E73"/>
    <mergeCell ref="F73:G73"/>
    <mergeCell ref="H73:I73"/>
    <mergeCell ref="B74:C74"/>
    <mergeCell ref="D74:E74"/>
    <mergeCell ref="F74:G74"/>
    <mergeCell ref="B69:C69"/>
    <mergeCell ref="D69:E69"/>
    <mergeCell ref="F69:G69"/>
    <mergeCell ref="H69:I69"/>
    <mergeCell ref="B70:C70"/>
    <mergeCell ref="D70:E70"/>
    <mergeCell ref="F70:G70"/>
    <mergeCell ref="H70:I70"/>
    <mergeCell ref="A2:R2"/>
    <mergeCell ref="B4:K4"/>
    <mergeCell ref="A65:R65"/>
    <mergeCell ref="A66:R66"/>
    <mergeCell ref="B68:C68"/>
    <mergeCell ref="D68:E68"/>
    <mergeCell ref="F68:G68"/>
    <mergeCell ref="H68:I68"/>
    <mergeCell ref="B43:Q46"/>
    <mergeCell ref="B47:Q48"/>
    <mergeCell ref="A49:A50"/>
    <mergeCell ref="B49:Q50"/>
    <mergeCell ref="B51:Q51"/>
  </mergeCells>
  <dataValidations count="1">
    <dataValidation type="list" allowBlank="1" showInputMessage="1" showErrorMessage="1" sqref="B69:B79">
      <formula1>$A$56:$A$63</formula1>
    </dataValidation>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M37"/>
  <sheetViews>
    <sheetView showGridLines="0" zoomScale="130" zoomScaleNormal="130" workbookViewId="0">
      <selection activeCell="I20" sqref="I20"/>
    </sheetView>
  </sheetViews>
  <sheetFormatPr defaultColWidth="8.6640625" defaultRowHeight="15"/>
  <cols>
    <col min="1" max="1" width="46.5546875" style="737" customWidth="1"/>
    <col min="2" max="4" width="17.44140625" style="738" customWidth="1"/>
    <col min="5" max="10" width="17.44140625" style="737" customWidth="1"/>
    <col min="11" max="13" width="15.5546875" style="737" customWidth="1"/>
    <col min="14" max="16384" width="8.6640625" style="737"/>
  </cols>
  <sheetData>
    <row r="1" spans="1:8" ht="10.199999999999999" customHeight="1"/>
    <row r="2" spans="1:8" ht="15.6" customHeight="1">
      <c r="A2" s="1351" t="s">
        <v>560</v>
      </c>
      <c r="B2" s="1352"/>
      <c r="C2" s="1352"/>
      <c r="D2" s="1352"/>
      <c r="E2" s="1352"/>
      <c r="F2" s="1352"/>
      <c r="G2" s="1352"/>
      <c r="H2" s="1352"/>
    </row>
    <row r="3" spans="1:8" ht="15.6" customHeight="1">
      <c r="A3" s="1351"/>
      <c r="B3" s="1352"/>
      <c r="C3" s="1352"/>
      <c r="D3" s="1352"/>
      <c r="E3" s="1352"/>
      <c r="F3" s="1352"/>
      <c r="G3" s="1352"/>
      <c r="H3" s="1352"/>
    </row>
    <row r="4" spans="1:8" ht="16.2" customHeight="1">
      <c r="A4" s="1351"/>
      <c r="B4" s="1352"/>
      <c r="C4" s="1352"/>
      <c r="D4" s="1352"/>
      <c r="E4" s="1352"/>
      <c r="F4" s="1352"/>
      <c r="G4" s="1352"/>
      <c r="H4" s="1352"/>
    </row>
    <row r="5" spans="1:8" ht="14.1" customHeight="1">
      <c r="A5" s="739" t="s">
        <v>561</v>
      </c>
      <c r="B5" s="740"/>
      <c r="C5" s="740"/>
      <c r="D5" s="740"/>
      <c r="E5" s="739"/>
      <c r="F5" s="739"/>
      <c r="G5" s="739"/>
    </row>
    <row r="6" spans="1:8" ht="7.2" customHeight="1">
      <c r="A6" s="739"/>
      <c r="B6" s="740"/>
      <c r="C6" s="740"/>
      <c r="D6" s="740"/>
      <c r="E6" s="739"/>
      <c r="F6" s="739"/>
      <c r="G6" s="739"/>
    </row>
    <row r="7" spans="1:8" ht="14.1" customHeight="1">
      <c r="A7" s="739" t="s">
        <v>562</v>
      </c>
      <c r="B7" s="740"/>
      <c r="C7" s="740"/>
      <c r="D7" s="740"/>
      <c r="E7" s="739"/>
      <c r="F7" s="739"/>
      <c r="G7" s="739"/>
    </row>
    <row r="9" spans="1:8" ht="41.4">
      <c r="A9" s="741" t="s">
        <v>563</v>
      </c>
      <c r="B9" s="741" t="s">
        <v>564</v>
      </c>
      <c r="C9" s="741" t="s">
        <v>565</v>
      </c>
      <c r="D9" s="742" t="s">
        <v>566</v>
      </c>
      <c r="E9" s="741" t="s">
        <v>567</v>
      </c>
      <c r="F9" s="741" t="s">
        <v>568</v>
      </c>
      <c r="G9" s="741" t="s">
        <v>282</v>
      </c>
      <c r="H9" s="741" t="s">
        <v>569</v>
      </c>
    </row>
    <row r="10" spans="1:8">
      <c r="A10" s="743" t="s">
        <v>281</v>
      </c>
      <c r="B10" s="955">
        <v>29.04</v>
      </c>
      <c r="C10" s="955">
        <v>0</v>
      </c>
      <c r="D10" s="744">
        <f>SUM(Table2[[#This Row],[WTE Current Vacancies]]/Table2[[#This Row],[WTE Planned Core Staff]])</f>
        <v>0</v>
      </c>
      <c r="E10" s="956"/>
      <c r="F10" s="956"/>
      <c r="G10" s="956">
        <v>0</v>
      </c>
      <c r="H10" s="956"/>
    </row>
    <row r="11" spans="1:8">
      <c r="A11" s="743" t="s">
        <v>570</v>
      </c>
      <c r="B11" s="955">
        <v>3</v>
      </c>
      <c r="C11" s="955">
        <v>0</v>
      </c>
      <c r="D11" s="744">
        <f>SUM(Table2[[#This Row],[WTE Current Vacancies]]/Table2[[#This Row],[WTE Planned Core Staff]])</f>
        <v>0</v>
      </c>
      <c r="E11" s="956"/>
      <c r="F11" s="956"/>
      <c r="G11" s="956">
        <v>0</v>
      </c>
      <c r="H11" s="956"/>
    </row>
    <row r="12" spans="1:8">
      <c r="A12" s="743" t="s">
        <v>571</v>
      </c>
      <c r="B12" s="955">
        <v>0</v>
      </c>
      <c r="C12" s="955">
        <v>0</v>
      </c>
      <c r="D12" s="744" t="e">
        <f>SUM(Table2[[#This Row],[WTE Current Vacancies]]/Table2[[#This Row],[WTE Planned Core Staff]])</f>
        <v>#DIV/0!</v>
      </c>
      <c r="E12" s="956"/>
      <c r="F12" s="956"/>
      <c r="G12" s="956">
        <v>0</v>
      </c>
      <c r="H12" s="956"/>
    </row>
    <row r="13" spans="1:8">
      <c r="A13" s="743" t="s">
        <v>572</v>
      </c>
      <c r="B13" s="955">
        <v>40.049999999999997</v>
      </c>
      <c r="C13" s="955">
        <v>0</v>
      </c>
      <c r="D13" s="744">
        <f>SUM(Table2[[#This Row],[WTE Current Vacancies]]/Table2[[#This Row],[WTE Planned Core Staff]])</f>
        <v>0</v>
      </c>
      <c r="E13" s="956"/>
      <c r="F13" s="956"/>
      <c r="G13" s="956">
        <v>0</v>
      </c>
      <c r="H13" s="956"/>
    </row>
    <row r="14" spans="1:8">
      <c r="A14" s="743" t="s">
        <v>280</v>
      </c>
      <c r="B14" s="955">
        <v>4</v>
      </c>
      <c r="C14" s="955">
        <v>0</v>
      </c>
      <c r="D14" s="744">
        <f>SUM(Table2[[#This Row],[WTE Current Vacancies]]/Table2[[#This Row],[WTE Planned Core Staff]])</f>
        <v>0</v>
      </c>
      <c r="E14" s="956"/>
      <c r="F14" s="956"/>
      <c r="G14" s="956">
        <v>0</v>
      </c>
      <c r="H14" s="956"/>
    </row>
    <row r="15" spans="1:8">
      <c r="A15" s="743" t="s">
        <v>573</v>
      </c>
      <c r="B15" s="955">
        <v>4</v>
      </c>
      <c r="C15" s="955">
        <v>0</v>
      </c>
      <c r="D15" s="744">
        <f>SUM(Table2[[#This Row],[WTE Current Vacancies]]/Table2[[#This Row],[WTE Planned Core Staff]])</f>
        <v>0</v>
      </c>
      <c r="E15" s="956"/>
      <c r="F15" s="956"/>
      <c r="G15" s="956">
        <v>0</v>
      </c>
      <c r="H15" s="956"/>
    </row>
    <row r="16" spans="1:8">
      <c r="A16" s="743" t="s">
        <v>574</v>
      </c>
      <c r="B16" s="955" t="s">
        <v>675</v>
      </c>
      <c r="C16" s="955" t="s">
        <v>675</v>
      </c>
      <c r="D16" s="744" t="e">
        <f>SUM(Table2[[#This Row],[WTE Current Vacancies]]/Table2[[#This Row],[WTE Planned Core Staff]])</f>
        <v>#VALUE!</v>
      </c>
      <c r="E16" s="956"/>
      <c r="F16" s="956"/>
      <c r="G16" s="956">
        <v>0</v>
      </c>
      <c r="H16" s="956"/>
    </row>
    <row r="17" spans="1:13">
      <c r="A17" s="743" t="s">
        <v>279</v>
      </c>
      <c r="B17" s="955">
        <v>3</v>
      </c>
      <c r="C17" s="955">
        <v>2</v>
      </c>
      <c r="D17" s="744">
        <f>SUM(Table2[[#This Row],[WTE Current Vacancies]]/Table2[[#This Row],[WTE Planned Core Staff]])</f>
        <v>0.66666666666666663</v>
      </c>
      <c r="E17" s="956"/>
      <c r="F17" s="956">
        <v>0</v>
      </c>
      <c r="G17" s="956">
        <v>0</v>
      </c>
      <c r="H17" s="956"/>
    </row>
    <row r="18" spans="1:13">
      <c r="A18" s="743" t="s">
        <v>278</v>
      </c>
      <c r="B18" s="955">
        <v>3</v>
      </c>
      <c r="C18" s="955">
        <v>2.2000000000000002</v>
      </c>
      <c r="D18" s="744">
        <f>SUM(Table2[[#This Row],[WTE Current Vacancies]]/Table2[[#This Row],[WTE Planned Core Staff]])</f>
        <v>0.73333333333333339</v>
      </c>
      <c r="E18" s="956"/>
      <c r="F18" s="956">
        <v>1</v>
      </c>
      <c r="G18" s="956">
        <v>1</v>
      </c>
      <c r="H18" s="956"/>
    </row>
    <row r="19" spans="1:13">
      <c r="A19" s="743" t="s">
        <v>575</v>
      </c>
      <c r="B19" s="955">
        <v>4</v>
      </c>
      <c r="C19" s="955">
        <v>3</v>
      </c>
      <c r="D19" s="744">
        <f>SUM(Table2[[#This Row],[WTE Current Vacancies]]/Table2[[#This Row],[WTE Planned Core Staff]])</f>
        <v>0.75</v>
      </c>
      <c r="E19" s="956"/>
      <c r="F19" s="956"/>
      <c r="G19" s="956">
        <v>0</v>
      </c>
      <c r="H19" s="956"/>
    </row>
    <row r="20" spans="1:13">
      <c r="A20" s="743" t="s">
        <v>576</v>
      </c>
      <c r="B20" s="955" t="s">
        <v>675</v>
      </c>
      <c r="C20" s="955" t="s">
        <v>675</v>
      </c>
      <c r="D20" s="744" t="e">
        <f>SUM(Table2[[#This Row],[WTE Current Vacancies]]/Table2[[#This Row],[WTE Planned Core Staff]])</f>
        <v>#VALUE!</v>
      </c>
      <c r="E20" s="956"/>
      <c r="F20" s="956"/>
      <c r="G20" s="956">
        <v>0</v>
      </c>
      <c r="H20" s="956"/>
    </row>
    <row r="21" spans="1:13">
      <c r="A21" s="745" t="s">
        <v>577</v>
      </c>
      <c r="B21" s="955"/>
      <c r="C21" s="955"/>
      <c r="D21" s="744" t="e">
        <f>SUM(Table2[[#This Row],[WTE Current Vacancies]]/Table2[[#This Row],[WTE Planned Core Staff]])</f>
        <v>#DIV/0!</v>
      </c>
      <c r="E21" s="956"/>
      <c r="F21" s="956"/>
      <c r="G21" s="956"/>
      <c r="H21" s="956"/>
    </row>
    <row r="22" spans="1:13">
      <c r="A22" s="746" t="s">
        <v>578</v>
      </c>
      <c r="B22" s="955"/>
      <c r="C22" s="955"/>
      <c r="D22" s="744" t="e">
        <f>SUM(Table2[[#This Row],[WTE Current Vacancies]]/Table2[[#This Row],[WTE Planned Core Staff]])</f>
        <v>#DIV/0!</v>
      </c>
      <c r="E22" s="956"/>
      <c r="F22" s="956"/>
      <c r="G22" s="956"/>
      <c r="H22" s="956"/>
    </row>
    <row r="23" spans="1:13">
      <c r="A23" s="746" t="s">
        <v>578</v>
      </c>
      <c r="B23" s="955"/>
      <c r="C23" s="955"/>
      <c r="D23" s="744" t="e">
        <f>SUM(Table2[[#This Row],[WTE Current Vacancies]]/Table2[[#This Row],[WTE Planned Core Staff]])</f>
        <v>#DIV/0!</v>
      </c>
      <c r="E23" s="956"/>
      <c r="F23" s="956"/>
      <c r="G23" s="956"/>
      <c r="H23" s="956"/>
    </row>
    <row r="24" spans="1:13">
      <c r="A24" s="746" t="s">
        <v>578</v>
      </c>
      <c r="B24" s="955"/>
      <c r="C24" s="955"/>
      <c r="D24" s="744" t="e">
        <f>SUM(Table2[[#This Row],[WTE Current Vacancies]]/Table2[[#This Row],[WTE Planned Core Staff]])</f>
        <v>#DIV/0!</v>
      </c>
      <c r="E24" s="956"/>
      <c r="F24" s="956"/>
      <c r="G24" s="956"/>
      <c r="H24" s="956"/>
    </row>
    <row r="25" spans="1:13">
      <c r="A25" s="746" t="s">
        <v>578</v>
      </c>
      <c r="B25" s="955"/>
      <c r="C25" s="955"/>
      <c r="D25" s="744" t="e">
        <f>SUM(Table2[[#This Row],[WTE Current Vacancies]]/Table2[[#This Row],[WTE Planned Core Staff]])</f>
        <v>#DIV/0!</v>
      </c>
      <c r="E25" s="956"/>
      <c r="F25" s="956"/>
      <c r="G25" s="956"/>
      <c r="H25" s="956"/>
    </row>
    <row r="26" spans="1:13">
      <c r="A26" s="746" t="s">
        <v>578</v>
      </c>
      <c r="B26" s="955"/>
      <c r="C26" s="955"/>
      <c r="D26" s="744" t="e">
        <f>SUM(Table2[[#This Row],[WTE Current Vacancies]]/Table2[[#This Row],[WTE Planned Core Staff]])</f>
        <v>#DIV/0!</v>
      </c>
      <c r="E26" s="956"/>
      <c r="F26" s="956"/>
      <c r="G26" s="956"/>
      <c r="H26" s="956"/>
    </row>
    <row r="29" spans="1:13" customFormat="1" ht="15.6">
      <c r="A29" s="197" t="s">
        <v>304</v>
      </c>
      <c r="D29" s="747"/>
    </row>
    <row r="30" spans="1:13" customFormat="1" ht="15.6">
      <c r="A30" s="197" t="s">
        <v>305</v>
      </c>
      <c r="D30" s="747"/>
    </row>
    <row r="31" spans="1:13" customFormat="1" ht="15.6">
      <c r="A31" s="197"/>
      <c r="D31" s="747"/>
    </row>
    <row r="32" spans="1:13" customFormat="1" ht="14.4">
      <c r="B32" s="1353" t="s">
        <v>5</v>
      </c>
      <c r="C32" s="1353"/>
      <c r="D32" s="1353"/>
      <c r="E32" s="1354" t="s">
        <v>0</v>
      </c>
      <c r="F32" s="1355"/>
      <c r="G32" s="1356"/>
      <c r="H32" s="1353" t="s">
        <v>7</v>
      </c>
      <c r="I32" s="1353"/>
      <c r="J32" s="1353"/>
      <c r="K32" s="1353" t="s">
        <v>8</v>
      </c>
      <c r="L32" s="1353"/>
      <c r="M32" s="1353"/>
    </row>
    <row r="33" spans="1:13" customFormat="1" ht="15.6" thickBot="1">
      <c r="A33" s="200"/>
      <c r="B33" s="748" t="s">
        <v>1</v>
      </c>
      <c r="C33" s="748" t="s">
        <v>306</v>
      </c>
      <c r="D33" s="748" t="s">
        <v>13</v>
      </c>
      <c r="E33" s="748" t="s">
        <v>307</v>
      </c>
      <c r="F33" s="748" t="s">
        <v>308</v>
      </c>
      <c r="G33" s="748" t="s">
        <v>14</v>
      </c>
      <c r="H33" s="748" t="s">
        <v>15</v>
      </c>
      <c r="I33" s="748" t="s">
        <v>16</v>
      </c>
      <c r="J33" s="748" t="s">
        <v>17</v>
      </c>
      <c r="K33" s="748" t="s">
        <v>18</v>
      </c>
      <c r="L33" s="748" t="s">
        <v>19</v>
      </c>
      <c r="M33" s="748" t="s">
        <v>20</v>
      </c>
    </row>
    <row r="34" spans="1:13" customFormat="1" ht="15.6" thickBot="1">
      <c r="A34" s="749" t="s">
        <v>579</v>
      </c>
      <c r="B34" s="913"/>
      <c r="C34" s="913"/>
      <c r="D34" s="913"/>
      <c r="E34" s="198"/>
      <c r="F34" s="198"/>
      <c r="G34" s="198"/>
      <c r="H34" s="198"/>
      <c r="I34" s="198"/>
      <c r="J34" s="198"/>
      <c r="K34" s="198"/>
      <c r="L34" s="198"/>
      <c r="M34" s="198"/>
    </row>
    <row r="35" spans="1:13" customFormat="1" ht="15.6" thickBot="1">
      <c r="A35" s="749" t="s">
        <v>580</v>
      </c>
      <c r="B35" s="913"/>
      <c r="C35" s="913"/>
      <c r="D35" s="913"/>
      <c r="E35" s="198"/>
      <c r="F35" s="198"/>
      <c r="G35" s="198"/>
      <c r="H35" s="198"/>
      <c r="I35" s="198"/>
      <c r="J35" s="198"/>
      <c r="K35" s="198"/>
      <c r="L35" s="198"/>
      <c r="M35" s="198"/>
    </row>
    <row r="36" spans="1:13" customFormat="1" ht="15.6" thickBot="1">
      <c r="A36" s="749" t="s">
        <v>581</v>
      </c>
      <c r="B36" s="913"/>
      <c r="C36" s="913"/>
      <c r="D36" s="913"/>
      <c r="E36" s="199"/>
      <c r="F36" s="199"/>
      <c r="G36" s="199"/>
      <c r="H36" s="199"/>
      <c r="I36" s="199"/>
      <c r="J36" s="199"/>
      <c r="K36" s="199"/>
      <c r="L36" s="199"/>
      <c r="M36" s="199"/>
    </row>
    <row r="37" spans="1:13" customFormat="1" ht="15.6" thickBot="1">
      <c r="A37" s="749" t="s">
        <v>582</v>
      </c>
      <c r="B37" s="913"/>
      <c r="C37" s="913"/>
      <c r="D37" s="913"/>
      <c r="E37" s="198"/>
      <c r="F37" s="198"/>
      <c r="G37" s="198"/>
      <c r="H37" s="198"/>
      <c r="I37" s="198"/>
      <c r="J37" s="198"/>
      <c r="K37" s="198"/>
      <c r="L37" s="198"/>
      <c r="M37" s="198"/>
    </row>
  </sheetData>
  <mergeCells count="5">
    <mergeCell ref="A2:H4"/>
    <mergeCell ref="B32:D32"/>
    <mergeCell ref="E32:G32"/>
    <mergeCell ref="H32:J32"/>
    <mergeCell ref="K32:M32"/>
  </mergeCell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490C51B8E2DA041A7C716FE977D1AD9" ma:contentTypeVersion="21" ma:contentTypeDescription="Create a new document." ma:contentTypeScope="" ma:versionID="fcaf167f4394b70ee19fae2e9b04b03e">
  <xsd:schema xmlns:xsd="http://www.w3.org/2001/XMLSchema" xmlns:xs="http://www.w3.org/2001/XMLSchema" xmlns:p="http://schemas.microsoft.com/office/2006/metadata/properties" xmlns:ns1="http://schemas.microsoft.com/sharepoint/v3" xmlns:ns2="c60094c1-103e-4691-ab6b-603e2df31610" xmlns:ns3="6584e5a5-4f8c-4090-b1cd-fba3d2dfea20" targetNamespace="http://schemas.microsoft.com/office/2006/metadata/properties" ma:root="true" ma:fieldsID="d61e474eca3b8a6095588212261cde2d" ns1:_="" ns2:_="" ns3:_="">
    <xsd:import namespace="http://schemas.microsoft.com/sharepoint/v3"/>
    <xsd:import namespace="c60094c1-103e-4691-ab6b-603e2df31610"/>
    <xsd:import namespace="6584e5a5-4f8c-4090-b1cd-fba3d2dfea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1:_ip_UnifiedCompliancePolicyProperties" minOccurs="0"/>
                <xsd:element ref="ns1:_ip_UnifiedCompliancePolicyUIActio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Comment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0094c1-103e-4691-ab6b-603e2df316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Comments" ma:index="25" nillable="true" ma:displayName="Comments" ma:format="Dropdown" ma:internalName="Comments">
      <xsd:simpleType>
        <xsd:restriction base="dms:Text">
          <xsd:maxLength value="255"/>
        </xsd:restriction>
      </xsd:simpleType>
    </xsd:element>
    <xsd:element name="MediaServiceLocation" ma:index="26" nillable="true" ma:displayName="Location" ma:internalName="MediaServiceLocation" ma:readOnly="true">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84e5a5-4f8c-4090-b1cd-fba3d2dfea2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048d52c1-7527-4a94-b048-d2193521e279}" ma:internalName="TaxCatchAll" ma:showField="CatchAllData" ma:web="6584e5a5-4f8c-4090-b1cd-fba3d2dfea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c60094c1-103e-4691-ab6b-603e2df31610">
      <Terms xmlns="http://schemas.microsoft.com/office/infopath/2007/PartnerControls"/>
    </lcf76f155ced4ddcb4097134ff3c332f>
    <TaxCatchAll xmlns="6584e5a5-4f8c-4090-b1cd-fba3d2dfea20" xsi:nil="true"/>
    <Comments xmlns="c60094c1-103e-4691-ab6b-603e2df31610" xsi:nil="true"/>
  </documentManagement>
</p:properties>
</file>

<file path=customXml/itemProps1.xml><?xml version="1.0" encoding="utf-8"?>
<ds:datastoreItem xmlns:ds="http://schemas.openxmlformats.org/officeDocument/2006/customXml" ds:itemID="{742D4346-90BD-41C0-BA47-CD919B93937C}">
  <ds:schemaRefs>
    <ds:schemaRef ds:uri="http://schemas.microsoft.com/sharepoint/v3/contenttype/forms"/>
  </ds:schemaRefs>
</ds:datastoreItem>
</file>

<file path=customXml/itemProps2.xml><?xml version="1.0" encoding="utf-8"?>
<ds:datastoreItem xmlns:ds="http://schemas.openxmlformats.org/officeDocument/2006/customXml" ds:itemID="{65966865-FC95-419B-85E7-0489A83A0E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60094c1-103e-4691-ab6b-603e2df31610"/>
    <ds:schemaRef ds:uri="6584e5a5-4f8c-4090-b1cd-fba3d2dfea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FF612C-C00A-41BA-80E0-0A8022EA7B4C}">
  <ds:schemaRefs>
    <ds:schemaRef ds:uri="c60094c1-103e-4691-ab6b-603e2df31610"/>
    <ds:schemaRef ds:uri="http://purl.org/dc/elements/1.1/"/>
    <ds:schemaRef ds:uri="http://schemas.microsoft.com/sharepoint/v3"/>
    <ds:schemaRef ds:uri="http://schemas.microsoft.com/office/infopath/2007/PartnerControls"/>
    <ds:schemaRef ds:uri="http://purl.org/dc/terms/"/>
    <ds:schemaRef ds:uri="http://schemas.openxmlformats.org/package/2006/metadata/core-properties"/>
    <ds:schemaRef ds:uri="http://purl.org/dc/dcmitype/"/>
    <ds:schemaRef ds:uri="http://schemas.microsoft.com/office/2006/documentManagement/types"/>
    <ds:schemaRef ds:uri="6584e5a5-4f8c-4090-b1cd-fba3d2dfea20"/>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Contents</vt:lpstr>
      <vt:lpstr> Guidance </vt:lpstr>
      <vt:lpstr>S6A11_Contract_Reporting</vt:lpstr>
      <vt:lpstr>AcuteWard</vt:lpstr>
      <vt:lpstr>PICUWards</vt:lpstr>
      <vt:lpstr>Complaints &amp; Compliments</vt:lpstr>
      <vt:lpstr>S6A14 - Incidents Original</vt:lpstr>
      <vt:lpstr>S6A14 - Incidents</vt:lpstr>
      <vt:lpstr>Safer Staffing</vt:lpstr>
      <vt:lpstr> Safer Staffing Report</vt:lpstr>
      <vt:lpstr>SDIPs</vt:lpstr>
      <vt:lpstr>DQIPs Monitoring Sheet</vt:lpstr>
      <vt:lpstr>Validation</vt:lpstr>
      <vt:lpstr>' Guidance '!Print_Area</vt:lpstr>
      <vt:lpstr>AcuteWard!Print_Area</vt:lpstr>
      <vt:lpstr>'Complaints &amp; Compliments'!Print_Area</vt:lpstr>
      <vt:lpstr>PICUWards!Print_Area</vt:lpstr>
      <vt:lpstr>S6A11_Contract_Reporting!Print_Area</vt:lpstr>
      <vt:lpstr>AcuteWard!Print_Titles</vt:lpstr>
      <vt:lpstr>PICUWards!Print_Titles</vt:lpstr>
      <vt:lpstr>S6A11_Contract_Reporting!Print_Titles</vt:lpstr>
    </vt:vector>
  </TitlesOfParts>
  <Company>Rotherham Doncaster &amp; South Humber NHS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Hemsworth, Charlotte</dc:creator>
  <cp:lastModifiedBy>Uddin Kutub</cp:lastModifiedBy>
  <cp:lastPrinted>2015-11-03T13:13:10Z</cp:lastPrinted>
  <dcterms:created xsi:type="dcterms:W3CDTF">2013-11-12T09:06:37Z</dcterms:created>
  <dcterms:modified xsi:type="dcterms:W3CDTF">2024-08-02T15:25:30Z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0x010100D2E73684EE2C4040BD7B6D438CA26D05</vt:lpwstr>
  </property>
  <property fmtid="{D5CDD505-2E9C-101B-9397-08002B2CF9AE}" pid="3" name="Order">
    <vt:r8>51800</vt:r8>
  </property>
  <property fmtid="{D5CDD505-2E9C-101B-9397-08002B2CF9AE}" pid="4" name="MediaServiceImageTags">
    <vt:lpwstr/>
  </property>
</Properties>
</file>