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Performance Report\"/>
    </mc:Choice>
  </mc:AlternateContent>
  <bookViews>
    <workbookView xWindow="3195" yWindow="0" windowWidth="16245" windowHeight="11115" activeTab="1"/>
  </bookViews>
  <sheets>
    <sheet name="Front Cover" sheetId="10" r:id="rId1"/>
    <sheet name="KPI Return by Service" sheetId="5" r:id="rId2"/>
    <sheet name="Staff Audit Template" sheetId="11" r:id="rId3"/>
    <sheet name="Validation" sheetId="12" state="hidden" r:id="rId4"/>
  </sheets>
  <externalReferences>
    <externalReference r:id="rId5"/>
    <externalReference r:id="rId6"/>
    <externalReference r:id="rId7"/>
  </externalReferences>
  <definedNames>
    <definedName name="From_Date">'[1]Referrals Summary'!$D$1</definedName>
    <definedName name="_xlnm.Print_Area" localSheetId="1">'KPI Return by Service'!$A$1:$W$117</definedName>
    <definedName name="_xlnm.Print_Titles" localSheetId="1">'KPI Return by Service'!$1:$3</definedName>
    <definedName name="s" localSheetId="1">#REF!</definedName>
    <definedName name="s">#REF!</definedName>
    <definedName name="source_date" localSheetId="1">#REF!</definedName>
    <definedName name="source_date">#REF!</definedName>
    <definedName name="Tick">'[2]DCIS Info Dashboards'!$W$1</definedName>
    <definedName name="To_Date">'[1]Referrals Summary'!$F$1</definedName>
    <definedName name="Total" localSheetId="1">#REF!</definedName>
    <definedName name="Total">#REF!</definedName>
    <definedName name="y">'[3]OPMHS DTOC Monitoring'!$O$4:$O$5</definedName>
    <definedName name="Y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5" l="1"/>
  <c r="G16" i="5"/>
  <c r="Q17" i="5"/>
  <c r="M17" i="5"/>
  <c r="K17" i="5"/>
  <c r="I17" i="5"/>
  <c r="H17" i="5"/>
  <c r="G17" i="5"/>
  <c r="I16" i="5"/>
  <c r="H16" i="5"/>
  <c r="K16" i="5"/>
  <c r="L16" i="5"/>
  <c r="T16" i="5" s="1"/>
  <c r="M16" i="5"/>
  <c r="H15" i="5"/>
  <c r="G13" i="5"/>
  <c r="V8" i="5"/>
  <c r="V9" i="5"/>
  <c r="U8" i="5"/>
  <c r="U9" i="5"/>
  <c r="T8" i="5"/>
  <c r="T9" i="5"/>
  <c r="S9" i="5"/>
  <c r="S8" i="5"/>
  <c r="J10" i="5"/>
  <c r="W13" i="5" s="1"/>
  <c r="K10" i="5"/>
  <c r="L10" i="5"/>
  <c r="L17" i="5" s="1"/>
  <c r="M10" i="5"/>
  <c r="N10" i="5"/>
  <c r="N16" i="5" s="1"/>
  <c r="O10" i="5"/>
  <c r="O17" i="5" s="1"/>
  <c r="P10" i="5"/>
  <c r="P17" i="5" s="1"/>
  <c r="Q10" i="5"/>
  <c r="Q16" i="5" s="1"/>
  <c r="R10" i="5"/>
  <c r="R17" i="5" s="1"/>
  <c r="V127" i="5"/>
  <c r="U127" i="5"/>
  <c r="T127" i="5"/>
  <c r="S127" i="5"/>
  <c r="V126" i="5"/>
  <c r="U126" i="5"/>
  <c r="T126" i="5"/>
  <c r="S126" i="5"/>
  <c r="V125" i="5"/>
  <c r="U125" i="5"/>
  <c r="T125" i="5"/>
  <c r="S125" i="5"/>
  <c r="V121" i="5"/>
  <c r="U121" i="5"/>
  <c r="T121" i="5"/>
  <c r="S121" i="5"/>
  <c r="V120" i="5"/>
  <c r="U120" i="5"/>
  <c r="T120" i="5"/>
  <c r="S120" i="5"/>
  <c r="W124" i="5"/>
  <c r="W123" i="5"/>
  <c r="W122" i="5"/>
  <c r="W121" i="5"/>
  <c r="W120" i="5"/>
  <c r="L85" i="5"/>
  <c r="K85" i="5"/>
  <c r="J85" i="5"/>
  <c r="I85" i="5"/>
  <c r="H85" i="5"/>
  <c r="G85" i="5"/>
  <c r="W73" i="5"/>
  <c r="G56" i="5"/>
  <c r="V53" i="5"/>
  <c r="U53" i="5"/>
  <c r="T53" i="5"/>
  <c r="S53" i="5"/>
  <c r="V35" i="5"/>
  <c r="U35" i="5"/>
  <c r="T35" i="5"/>
  <c r="S35" i="5"/>
  <c r="W29" i="5"/>
  <c r="V22" i="5"/>
  <c r="U22" i="5"/>
  <c r="T22" i="5"/>
  <c r="S22" i="5"/>
  <c r="W20" i="5"/>
  <c r="V20" i="5"/>
  <c r="U20" i="5"/>
  <c r="T20" i="5"/>
  <c r="S20" i="5"/>
  <c r="W19" i="5"/>
  <c r="V19" i="5"/>
  <c r="U19" i="5"/>
  <c r="T19" i="5"/>
  <c r="S19" i="5"/>
  <c r="V11" i="5"/>
  <c r="U11" i="5"/>
  <c r="T11" i="5"/>
  <c r="S11" i="5"/>
  <c r="V7" i="5"/>
  <c r="U7" i="5"/>
  <c r="T7" i="5"/>
  <c r="S7" i="5"/>
  <c r="V6" i="5"/>
  <c r="U6" i="5"/>
  <c r="T6" i="5"/>
  <c r="S6" i="5"/>
  <c r="W5" i="5"/>
  <c r="W4" i="5"/>
  <c r="V4" i="5"/>
  <c r="U4" i="5"/>
  <c r="T4" i="5"/>
  <c r="S4" i="5"/>
  <c r="M15" i="5"/>
  <c r="I15" i="5"/>
  <c r="P15" i="5" l="1"/>
  <c r="R16" i="5"/>
  <c r="V16" i="5" s="1"/>
  <c r="J16" i="5"/>
  <c r="R15" i="5"/>
  <c r="P16" i="5"/>
  <c r="N17" i="5"/>
  <c r="J17" i="5"/>
  <c r="O15" i="5"/>
  <c r="Q15" i="5"/>
  <c r="K15" i="5"/>
  <c r="O16" i="5"/>
  <c r="U16" i="5" s="1"/>
  <c r="N15" i="5"/>
  <c r="J15" i="5"/>
  <c r="L15" i="5"/>
  <c r="W8" i="5"/>
  <c r="W9" i="5"/>
  <c r="S10" i="5"/>
  <c r="S13" i="5" s="1"/>
  <c r="T10" i="5"/>
  <c r="G15" i="5"/>
  <c r="W11" i="5"/>
  <c r="T85" i="5"/>
  <c r="W125" i="5"/>
  <c r="V10" i="5"/>
  <c r="U10" i="5"/>
  <c r="W22" i="5"/>
  <c r="S85" i="5"/>
  <c r="W76" i="5"/>
  <c r="W75" i="5"/>
  <c r="W74" i="5"/>
  <c r="S5" i="5" l="1"/>
  <c r="V5" i="5" l="1"/>
  <c r="O56" i="5" l="1"/>
  <c r="T5" i="5"/>
  <c r="H34" i="5" l="1"/>
  <c r="I34" i="5"/>
  <c r="J34" i="5"/>
  <c r="K34" i="5"/>
  <c r="L34" i="5"/>
  <c r="M34" i="5"/>
  <c r="N34" i="5"/>
  <c r="O34" i="5"/>
  <c r="P34" i="5"/>
  <c r="Q34" i="5"/>
  <c r="R34" i="5"/>
  <c r="G34" i="5"/>
  <c r="W34" i="5" l="1"/>
  <c r="S34" i="5"/>
  <c r="T34" i="5"/>
  <c r="U34" i="5"/>
  <c r="V34" i="5"/>
  <c r="R67" i="5"/>
  <c r="Q67" i="5"/>
  <c r="P67" i="5"/>
  <c r="O67" i="5"/>
  <c r="N67" i="5"/>
  <c r="M67" i="5"/>
  <c r="L67" i="5"/>
  <c r="K67" i="5"/>
  <c r="J67" i="5"/>
  <c r="I67" i="5"/>
  <c r="H67" i="5"/>
  <c r="G67" i="5"/>
  <c r="V67" i="5" l="1"/>
  <c r="S67" i="5"/>
  <c r="U67" i="5"/>
  <c r="T67" i="5"/>
  <c r="R100" i="5"/>
  <c r="Q100" i="5"/>
  <c r="P100" i="5"/>
  <c r="O100" i="5"/>
  <c r="N100" i="5"/>
  <c r="M100" i="5"/>
  <c r="L100" i="5"/>
  <c r="K100" i="5"/>
  <c r="J100" i="5"/>
  <c r="I100" i="5"/>
  <c r="H100" i="5"/>
  <c r="G100" i="5"/>
  <c r="R97" i="5"/>
  <c r="Q97" i="5"/>
  <c r="P97" i="5"/>
  <c r="O97" i="5"/>
  <c r="N97" i="5"/>
  <c r="M97" i="5"/>
  <c r="L97" i="5"/>
  <c r="K97" i="5"/>
  <c r="J97" i="5"/>
  <c r="I97" i="5"/>
  <c r="H97" i="5"/>
  <c r="G97" i="5"/>
  <c r="R94" i="5"/>
  <c r="Q94" i="5"/>
  <c r="P94" i="5"/>
  <c r="O94" i="5"/>
  <c r="N94" i="5"/>
  <c r="M94" i="5"/>
  <c r="L94" i="5"/>
  <c r="K94" i="5"/>
  <c r="J94" i="5"/>
  <c r="I94" i="5"/>
  <c r="H94" i="5"/>
  <c r="G94" i="5"/>
  <c r="R91" i="5"/>
  <c r="Q91" i="5"/>
  <c r="P91" i="5"/>
  <c r="O91" i="5"/>
  <c r="N91" i="5"/>
  <c r="M91" i="5"/>
  <c r="L91" i="5"/>
  <c r="K91" i="5"/>
  <c r="J91" i="5"/>
  <c r="I91" i="5"/>
  <c r="H91" i="5"/>
  <c r="G91" i="5"/>
  <c r="R88" i="5"/>
  <c r="Q88" i="5"/>
  <c r="P88" i="5"/>
  <c r="O88" i="5"/>
  <c r="N88" i="5"/>
  <c r="M88" i="5"/>
  <c r="L88" i="5"/>
  <c r="K88" i="5"/>
  <c r="J88" i="5"/>
  <c r="I88" i="5"/>
  <c r="H88" i="5"/>
  <c r="G88" i="5"/>
  <c r="R71" i="5"/>
  <c r="Q71" i="5"/>
  <c r="P71" i="5"/>
  <c r="O71" i="5"/>
  <c r="N71" i="5"/>
  <c r="M71" i="5"/>
  <c r="L71" i="5"/>
  <c r="K71" i="5"/>
  <c r="J71" i="5"/>
  <c r="I71" i="5"/>
  <c r="H71" i="5"/>
  <c r="G71" i="5"/>
  <c r="R69" i="5"/>
  <c r="Q69" i="5"/>
  <c r="P69" i="5"/>
  <c r="O69" i="5"/>
  <c r="N69" i="5"/>
  <c r="M69" i="5"/>
  <c r="L69" i="5"/>
  <c r="K69" i="5"/>
  <c r="J69" i="5"/>
  <c r="I69" i="5"/>
  <c r="H69" i="5"/>
  <c r="G69" i="5"/>
  <c r="U5" i="5"/>
  <c r="U88" i="5" l="1"/>
  <c r="V91" i="5"/>
  <c r="S88" i="5"/>
  <c r="V88" i="5"/>
  <c r="U71" i="5"/>
  <c r="S91" i="5"/>
  <c r="T71" i="5"/>
  <c r="V94" i="5"/>
  <c r="T88" i="5"/>
  <c r="S71" i="5"/>
  <c r="V71" i="5"/>
  <c r="T94" i="5"/>
  <c r="T91" i="5"/>
  <c r="U91" i="5"/>
  <c r="U94" i="5"/>
  <c r="S94" i="5"/>
  <c r="R56" i="5"/>
  <c r="Q56" i="5"/>
  <c r="P56" i="5"/>
  <c r="N56" i="5"/>
  <c r="M56" i="5"/>
  <c r="L56" i="5"/>
  <c r="K56" i="5"/>
  <c r="J56" i="5"/>
  <c r="I56" i="5"/>
  <c r="H56" i="5"/>
  <c r="R63" i="5"/>
  <c r="Q63" i="5"/>
  <c r="P63" i="5"/>
  <c r="O63" i="5"/>
  <c r="N63" i="5"/>
  <c r="M63" i="5"/>
  <c r="L63" i="5"/>
  <c r="K63" i="5"/>
  <c r="J63" i="5"/>
  <c r="I63" i="5"/>
  <c r="H63" i="5"/>
  <c r="G63" i="5"/>
  <c r="R61" i="5"/>
  <c r="Q61" i="5"/>
  <c r="P61" i="5"/>
  <c r="O61" i="5"/>
  <c r="N61" i="5"/>
  <c r="M61" i="5"/>
  <c r="L61" i="5"/>
  <c r="K61" i="5"/>
  <c r="J61" i="5"/>
  <c r="I61" i="5"/>
  <c r="H61" i="5"/>
  <c r="G61" i="5"/>
  <c r="H59" i="5"/>
  <c r="I59" i="5"/>
  <c r="J59" i="5"/>
  <c r="K59" i="5"/>
  <c r="L59" i="5"/>
  <c r="M59" i="5"/>
  <c r="N59" i="5"/>
  <c r="O59" i="5"/>
  <c r="P59" i="5"/>
  <c r="Q59" i="5"/>
  <c r="R59" i="5"/>
  <c r="G59" i="5"/>
  <c r="S56" i="5" l="1"/>
  <c r="S63" i="5"/>
  <c r="V61" i="5"/>
  <c r="U59" i="5"/>
  <c r="U63" i="5"/>
  <c r="U56" i="5"/>
  <c r="S59" i="5"/>
  <c r="T56" i="5"/>
  <c r="T59" i="5"/>
  <c r="V56" i="5"/>
  <c r="V59" i="5"/>
  <c r="U61" i="5"/>
  <c r="V63" i="5"/>
  <c r="T63" i="5"/>
  <c r="T61" i="5"/>
  <c r="S61" i="5"/>
  <c r="V128" i="5" l="1"/>
  <c r="U128" i="5"/>
  <c r="T128" i="5"/>
  <c r="S128" i="5"/>
  <c r="V124" i="5"/>
  <c r="U124" i="5"/>
  <c r="T124" i="5"/>
  <c r="S124" i="5"/>
  <c r="V123" i="5"/>
  <c r="U123" i="5"/>
  <c r="T123" i="5"/>
  <c r="S123" i="5"/>
  <c r="V122" i="5"/>
  <c r="U122" i="5"/>
  <c r="T122" i="5"/>
  <c r="S122" i="5"/>
  <c r="R119" i="5"/>
  <c r="Q119" i="5"/>
  <c r="P119" i="5"/>
  <c r="O119" i="5"/>
  <c r="N119" i="5"/>
  <c r="M119" i="5"/>
  <c r="L119" i="5"/>
  <c r="K119" i="5"/>
  <c r="J119" i="5"/>
  <c r="I119" i="5"/>
  <c r="H119" i="5"/>
  <c r="G119" i="5"/>
  <c r="U100" i="5"/>
  <c r="T100" i="5"/>
  <c r="U97" i="5"/>
  <c r="T97" i="5"/>
  <c r="R85" i="5"/>
  <c r="Q85" i="5"/>
  <c r="P85" i="5"/>
  <c r="V85" i="5" s="1"/>
  <c r="O85" i="5"/>
  <c r="N85" i="5"/>
  <c r="M85" i="5"/>
  <c r="W50" i="5"/>
  <c r="V50" i="5"/>
  <c r="U50" i="5"/>
  <c r="T50" i="5"/>
  <c r="S50" i="5"/>
  <c r="W49" i="5"/>
  <c r="V49" i="5"/>
  <c r="U49" i="5"/>
  <c r="T49" i="5"/>
  <c r="S49" i="5"/>
  <c r="W48" i="5"/>
  <c r="V48" i="5"/>
  <c r="U48" i="5"/>
  <c r="T48" i="5"/>
  <c r="S48" i="5"/>
  <c r="W47" i="5"/>
  <c r="V47" i="5"/>
  <c r="U47" i="5"/>
  <c r="T47" i="5"/>
  <c r="S47" i="5"/>
  <c r="W46" i="5"/>
  <c r="V46" i="5"/>
  <c r="U46" i="5"/>
  <c r="T46" i="5"/>
  <c r="S46" i="5"/>
  <c r="W45" i="5"/>
  <c r="V45" i="5"/>
  <c r="U45" i="5"/>
  <c r="T45" i="5"/>
  <c r="S45" i="5"/>
  <c r="W44" i="5"/>
  <c r="V44" i="5"/>
  <c r="U44" i="5"/>
  <c r="T44" i="5"/>
  <c r="S44" i="5"/>
  <c r="R43" i="5"/>
  <c r="Q43" i="5"/>
  <c r="P43" i="5"/>
  <c r="O43" i="5"/>
  <c r="N43" i="5"/>
  <c r="M43" i="5"/>
  <c r="U43" i="5" s="1"/>
  <c r="L43" i="5"/>
  <c r="K43" i="5"/>
  <c r="J43" i="5"/>
  <c r="I43" i="5"/>
  <c r="H43" i="5"/>
  <c r="G43" i="5"/>
  <c r="W41" i="5"/>
  <c r="V41" i="5"/>
  <c r="U41" i="5"/>
  <c r="T41" i="5"/>
  <c r="S41" i="5"/>
  <c r="W40" i="5"/>
  <c r="V40" i="5"/>
  <c r="U40" i="5"/>
  <c r="T40" i="5"/>
  <c r="S40" i="5"/>
  <c r="W39" i="5"/>
  <c r="V39" i="5"/>
  <c r="U39" i="5"/>
  <c r="T39" i="5"/>
  <c r="S39" i="5"/>
  <c r="W38" i="5"/>
  <c r="V38" i="5"/>
  <c r="U38" i="5"/>
  <c r="T38" i="5"/>
  <c r="S38" i="5"/>
  <c r="W37" i="5"/>
  <c r="V37" i="5"/>
  <c r="U37" i="5"/>
  <c r="T37" i="5"/>
  <c r="S37" i="5"/>
  <c r="W36" i="5"/>
  <c r="V36" i="5"/>
  <c r="U36" i="5"/>
  <c r="T36" i="5"/>
  <c r="S36" i="5"/>
  <c r="W35" i="5"/>
  <c r="W32" i="5"/>
  <c r="W31" i="5"/>
  <c r="W30" i="5"/>
  <c r="V28" i="5"/>
  <c r="U28" i="5"/>
  <c r="T28" i="5"/>
  <c r="S28" i="5"/>
  <c r="V27" i="5"/>
  <c r="U27" i="5"/>
  <c r="T27" i="5"/>
  <c r="S27" i="5"/>
  <c r="V26" i="5"/>
  <c r="U26" i="5"/>
  <c r="T26" i="5"/>
  <c r="S26" i="5"/>
  <c r="V25" i="5"/>
  <c r="U25" i="5"/>
  <c r="T25" i="5"/>
  <c r="S25" i="5"/>
  <c r="V24" i="5"/>
  <c r="U24" i="5"/>
  <c r="T24" i="5"/>
  <c r="S24" i="5"/>
  <c r="V23" i="5"/>
  <c r="U23" i="5"/>
  <c r="T23" i="5"/>
  <c r="S23" i="5"/>
  <c r="R14" i="5"/>
  <c r="Q14" i="5"/>
  <c r="P14" i="5"/>
  <c r="O14" i="5"/>
  <c r="N14" i="5"/>
  <c r="M14" i="5"/>
  <c r="L14" i="5"/>
  <c r="K14" i="5"/>
  <c r="J14" i="5"/>
  <c r="I14" i="5"/>
  <c r="H14" i="5"/>
  <c r="G14" i="5"/>
  <c r="R13" i="5"/>
  <c r="Q13" i="5"/>
  <c r="P13" i="5"/>
  <c r="O13" i="5"/>
  <c r="N13" i="5"/>
  <c r="M13" i="5"/>
  <c r="L13" i="5"/>
  <c r="K13" i="5"/>
  <c r="J13" i="5"/>
  <c r="I13" i="5"/>
  <c r="H13" i="5"/>
  <c r="V13" i="5"/>
  <c r="V43" i="5" l="1"/>
  <c r="T43" i="5"/>
  <c r="U85" i="5"/>
  <c r="S43" i="5"/>
  <c r="W43" i="5"/>
  <c r="W127" i="5"/>
  <c r="U13" i="5"/>
  <c r="T13" i="5"/>
  <c r="W128" i="5"/>
  <c r="W126" i="5"/>
  <c r="S100" i="5"/>
  <c r="V100" i="5"/>
  <c r="S97" i="5"/>
  <c r="V97" i="5"/>
  <c r="W6" i="5"/>
  <c r="W10" i="5"/>
  <c r="W14" i="5"/>
  <c r="W7" i="5"/>
  <c r="T69" i="5"/>
  <c r="V14" i="5"/>
  <c r="T119" i="5"/>
  <c r="V119" i="5"/>
  <c r="U14" i="5"/>
  <c r="W23" i="5"/>
  <c r="W24" i="5"/>
  <c r="W25" i="5"/>
  <c r="W26" i="5"/>
  <c r="W27" i="5"/>
  <c r="W28" i="5"/>
  <c r="U69" i="5"/>
  <c r="V69" i="5"/>
  <c r="U119" i="5"/>
  <c r="S14" i="5"/>
  <c r="T14" i="5"/>
  <c r="W119" i="5"/>
  <c r="S69" i="5"/>
  <c r="S119" i="5"/>
</calcChain>
</file>

<file path=xl/sharedStrings.xml><?xml version="1.0" encoding="utf-8"?>
<sst xmlns="http://schemas.openxmlformats.org/spreadsheetml/2006/main" count="475" uniqueCount="290">
  <si>
    <r>
      <t xml:space="preserve">Service Name: </t>
    </r>
    <r>
      <rPr>
        <sz val="14"/>
        <color rgb="FFFF0000"/>
        <rFont val="Arial"/>
        <family val="2"/>
      </rPr>
      <t>INSERT PROVIDER NAME AND SERVICE LINE</t>
    </r>
    <r>
      <rPr>
        <sz val="14"/>
        <color indexed="8"/>
        <rFont val="Arial"/>
        <family val="2"/>
      </rPr>
      <t xml:space="preserve"> Key Performance Indicators (2024-25)</t>
    </r>
  </si>
  <si>
    <t>PROVIDER NAME:</t>
  </si>
  <si>
    <t>SERVICE NAME:</t>
  </si>
  <si>
    <t>COMPLETED BY:</t>
  </si>
  <si>
    <t>SUBMITTED TO:</t>
  </si>
  <si>
    <t>REPORTING PERIOD:</t>
  </si>
  <si>
    <t>SUBMISSION DATE:</t>
  </si>
  <si>
    <t xml:space="preserve">2024-25 Submission Timetable </t>
  </si>
  <si>
    <t>Quarter End 2024-25</t>
  </si>
  <si>
    <t>Reports to be submitted by</t>
  </si>
  <si>
    <t>Q1 – 30th June 2024</t>
  </si>
  <si>
    <t>Fri 26th July 2024</t>
  </si>
  <si>
    <t>Q2 – 30th September 2024</t>
  </si>
  <si>
    <t>Fri 25th October 2024</t>
  </si>
  <si>
    <t>Q3 – 31st December 2024</t>
  </si>
  <si>
    <t>Fri 31st January 2025</t>
  </si>
  <si>
    <t>Q4 – 31st March 2025</t>
  </si>
  <si>
    <t>Fri 25th April 2025</t>
  </si>
  <si>
    <r>
      <t xml:space="preserve">Service Name: </t>
    </r>
    <r>
      <rPr>
        <b/>
        <sz val="14"/>
        <color rgb="FFFF0000"/>
        <rFont val="Arial"/>
        <family val="2"/>
      </rPr>
      <t>ELFT Evergreen, CYPMHS</t>
    </r>
    <r>
      <rPr>
        <sz val="14"/>
        <color indexed="8"/>
        <rFont val="Arial"/>
        <family val="2"/>
      </rPr>
      <t xml:space="preserve"> Key Performance Indicators
</t>
    </r>
    <r>
      <rPr>
        <b/>
        <sz val="14"/>
        <color rgb="FFFF0000"/>
        <rFont val="Arial"/>
        <family val="2"/>
      </rPr>
      <t>Provider to complete WHITE cells ONLY relating to each month/quarter and insert Narrative/Summary Reports in Columns V and W</t>
    </r>
  </si>
  <si>
    <t>Category</t>
  </si>
  <si>
    <t>No</t>
  </si>
  <si>
    <t>KPI</t>
  </si>
  <si>
    <t>EoE 23/24 Benchmark Average</t>
  </si>
  <si>
    <t>Provider 23/24 Average</t>
  </si>
  <si>
    <t>Target</t>
  </si>
  <si>
    <t>Apr</t>
  </si>
  <si>
    <t>May</t>
  </si>
  <si>
    <t>Jun</t>
  </si>
  <si>
    <t>July</t>
  </si>
  <si>
    <t>Aug</t>
  </si>
  <si>
    <t>Sept</t>
  </si>
  <si>
    <t>Oct</t>
  </si>
  <si>
    <t>Nov</t>
  </si>
  <si>
    <t>Dec</t>
  </si>
  <si>
    <t>Jan</t>
  </si>
  <si>
    <t>Feb</t>
  </si>
  <si>
    <t>Mar</t>
  </si>
  <si>
    <t>Q1</t>
  </si>
  <si>
    <t>Q2</t>
  </si>
  <si>
    <t>Q3</t>
  </si>
  <si>
    <t>Q4</t>
  </si>
  <si>
    <t>YTD</t>
  </si>
  <si>
    <t>Provider Additional Narratives / Reports</t>
  </si>
  <si>
    <t>ALOS</t>
  </si>
  <si>
    <t>ALOS - Patients remaining on the ward (month end)</t>
  </si>
  <si>
    <t>N/A</t>
  </si>
  <si>
    <t>-</t>
  </si>
  <si>
    <t>enter average for each month</t>
  </si>
  <si>
    <t>ALOS - Patients discharged from the ward with completed episode.</t>
  </si>
  <si>
    <t>Adm/Dis</t>
  </si>
  <si>
    <t>New Admissions in Quarter</t>
  </si>
  <si>
    <t>New Discharges in Quarter</t>
  </si>
  <si>
    <t>OBDS Utililsed in each month (EoE Patients)</t>
  </si>
  <si>
    <t>OBDS Utilised in each month (OoA Patients)</t>
  </si>
  <si>
    <r>
      <rPr>
        <sz val="10"/>
        <color rgb="FF000000"/>
        <rFont val="Arial"/>
      </rPr>
      <t>Bed Occupancy 
(Total</t>
    </r>
    <r>
      <rPr>
        <sz val="10"/>
        <color rgb="FFFF0000"/>
        <rFont val="Arial"/>
      </rPr>
      <t xml:space="preserve"> 8 </t>
    </r>
    <r>
      <rPr>
        <sz val="10"/>
        <color rgb="FF000000"/>
        <rFont val="Arial"/>
      </rPr>
      <t>beds)</t>
    </r>
  </si>
  <si>
    <t>OBDS Utililsed in each month</t>
  </si>
  <si>
    <t>Locally Determined</t>
  </si>
  <si>
    <t>OBD Capacity (TOTAL BEDS)</t>
  </si>
  <si>
    <t>Expected Bed Days per PAM</t>
  </si>
  <si>
    <t>% Bed Occupancy</t>
  </si>
  <si>
    <t>% Cumulative Bed Occupancy</t>
  </si>
  <si>
    <t>% Contract Performance</t>
  </si>
  <si>
    <t>% Cumulative Contract Performance</t>
  </si>
  <si>
    <t>Patient Safety Incidents - Reportable / Non-Notifiable / Lessons Learnt / Clinical Quality Improvements</t>
  </si>
  <si>
    <t>All Specialised MH Services</t>
  </si>
  <si>
    <t>Patient Safety Incidents (PSIRF)</t>
  </si>
  <si>
    <t>Number of / Themes / Open / Closed / etc - please use the embedded report on line 17</t>
  </si>
  <si>
    <t>Non Notifiable Incidents (Episode Reporting)</t>
  </si>
  <si>
    <t>Rate by bed type</t>
  </si>
  <si>
    <t>41 a month</t>
  </si>
  <si>
    <t xml:space="preserve"> -</t>
  </si>
  <si>
    <t>Number of / Themes -please use the embedded report template</t>
  </si>
  <si>
    <t>Lesson Learnt and Clinical Team Feedback from Incidents</t>
  </si>
  <si>
    <t>There is evidence at service level that lessons are learnt from incidents and feedback occurs through the clinical team/s
lessons learnt communication and feedback that correlates to reported quarter incidents 
This may be through written reports, emails, handover information, circulars, team meeting notes, incident logs and feedback</t>
  </si>
  <si>
    <t>Q1 
embed up to 4 examples</t>
  </si>
  <si>
    <t>Q2
embed up to 4 examples</t>
  </si>
  <si>
    <t>Q3
embed up to 4 examples</t>
  </si>
  <si>
    <t>Q4
embed up to 4 examples</t>
  </si>
  <si>
    <t>Lessons learnt / Mitigations/Actions</t>
  </si>
  <si>
    <t>Number of Safeguarding/MHA Referrals</t>
  </si>
  <si>
    <t>A summary report of all Safeguarding Alerts, including outcomes, is to be reported to the lead Commissioner on a quarterly basis as part of contract monitoring meetings.  For High Level Safeguarding Alerts, these will be reported to the lead Commissioner and relevant Case Manager as soon as possible after the event. (on row 15)</t>
  </si>
  <si>
    <t>Number of Prevent Duty Referrals</t>
  </si>
  <si>
    <t>provide summary of referrals</t>
  </si>
  <si>
    <t>Never Events</t>
  </si>
  <si>
    <t>zero</t>
  </si>
  <si>
    <t>provide summary of details</t>
  </si>
  <si>
    <t>Numbers of Cancelled Access to Planned Leave</t>
  </si>
  <si>
    <t>provide summary of reasons for cancellation and actions taken to reschedule leave</t>
  </si>
  <si>
    <t>Number of in-patients delayed</t>
  </si>
  <si>
    <t>Reason for delay(s) / actions being taken / support from case managers / further support required to resolve barriers to discharge/transfer</t>
  </si>
  <si>
    <t>Total number of delayed OBDs</t>
  </si>
  <si>
    <t>Number on Waiting List for Admissions</t>
  </si>
  <si>
    <t xml:space="preserve">Service User Feedback/Experience </t>
  </si>
  <si>
    <t>e.g. include examples of 'You Said, We Did'</t>
  </si>
  <si>
    <t>Carers's Feedback/Experience</t>
  </si>
  <si>
    <t>e.g include examples of Carers' Groups/FFT</t>
  </si>
  <si>
    <t>Staff Surveys</t>
  </si>
  <si>
    <t>Add Narrative and Embed Reports</t>
  </si>
  <si>
    <t>Advocacy Reporting</t>
  </si>
  <si>
    <t>Please embed sample quarterly advocacy feedback reports/minutes of community meetings etc</t>
  </si>
  <si>
    <t>Complaints</t>
  </si>
  <si>
    <t>Complaints Received Total</t>
  </si>
  <si>
    <t>0.24 a month</t>
  </si>
  <si>
    <t>0.7 a month</t>
  </si>
  <si>
    <t>summary report of open/closed complaints / themes / mitigation/actions</t>
  </si>
  <si>
    <t>07 Attitude of Staff</t>
  </si>
  <si>
    <t>08 Clinical Treatment</t>
  </si>
  <si>
    <t>03 Appointment Delay/Cancellation</t>
  </si>
  <si>
    <t>09 Communication/Info to Patient</t>
  </si>
  <si>
    <t>12 Patients Dignity / Privacy</t>
  </si>
  <si>
    <t>25 Other/Still being Investigated</t>
  </si>
  <si>
    <t>Complaints Resolved:</t>
  </si>
  <si>
    <t>Compliments</t>
  </si>
  <si>
    <t>Compliments Received Total</t>
  </si>
  <si>
    <t>8.76 a month</t>
  </si>
  <si>
    <t>2.5 a month</t>
  </si>
  <si>
    <t>embed examples of 'thank you' letters etc</t>
  </si>
  <si>
    <t>Access to Service</t>
  </si>
  <si>
    <t>Attitude of Staff</t>
  </si>
  <si>
    <t>Trust Premises</t>
  </si>
  <si>
    <t>Clinical Treatment</t>
  </si>
  <si>
    <t>Communication/Information</t>
  </si>
  <si>
    <t>Privacy and Dignity</t>
  </si>
  <si>
    <t>Other</t>
  </si>
  <si>
    <t>Case Management, Patient Issues/Site Visits</t>
  </si>
  <si>
    <t>All services</t>
  </si>
  <si>
    <t>Updates from Case Managers</t>
  </si>
  <si>
    <t>Case manaer feedback at Quarterly meetings and embed copies of case manager annual service review report</t>
  </si>
  <si>
    <t>Number of inpatients in service at quarter end</t>
  </si>
  <si>
    <t xml:space="preserve">Access to Social, Education, Vocational and Occupational Activities - Individually Tailored </t>
  </si>
  <si>
    <t>All MH services – except Gender.</t>
  </si>
  <si>
    <t>LQ1</t>
  </si>
  <si>
    <t xml:space="preserve">% patients with a personalised (co-produced) plan for social, educational, vocational and/or occupational activities </t>
  </si>
  <si>
    <t>*where patient declines or is unable to engage due to acuity of mental state at time, evidence is recorded in the clinical records. 
Summary details to be reported quarterly and embedded here</t>
  </si>
  <si>
    <t>% Compliance</t>
  </si>
  <si>
    <t>Physical Health Improvement &amp; Maintenance Plans</t>
  </si>
  <si>
    <t>LQ2</t>
  </si>
  <si>
    <t>% of patients in service with a physical health care improvement and maintenance plan in place</t>
  </si>
  <si>
    <t>% is based on 'number of patients in the quarter as detailed in Row 48 above
Quarterly
Submission of x 2 case studies (anon) per quarter demonstrating patient involvement, health goals, access to national screening programmes where appropriate</t>
  </si>
  <si>
    <t>The Plan includes reference to the assessed needs of the patient</t>
  </si>
  <si>
    <t>Includes evidence of a co-produced plan and patients views on their physical health</t>
  </si>
  <si>
    <t>% of patients who are eligible for access to national screening programmes has been enabled as appropriate</t>
  </si>
  <si>
    <t>Record % calculated by total number of ELIGIBLE patients against ACTUAL number where screening has been enabled</t>
  </si>
  <si>
    <t>LQ3</t>
  </si>
  <si>
    <t>Observations / Engagement</t>
  </si>
  <si>
    <t>Where 1:1 or higher staff ratio is implemented – patient involvement is sought to identify :
*rationale and what risk presentation would lead to a reduction in observations 
*specific conditions for 1:1 (or higher) e.g. specific times of risk
*preferred gender
* positive risk-taking scenarios</t>
  </si>
  <si>
    <t xml:space="preserve">Quarterly with maximum of 2 anonymous case studies where 1:1 observations exceed 2 months. </t>
  </si>
  <si>
    <t>% of careplans that are coproduced with patients when 1:1 or higher staff ratio is implemented to support patients at risk.
Careplan is signed by both parties and copy issued to patient including rationale, positive risk taking, specific conditions, gender preferences and identified parameters for achieving a reduction in observations</t>
  </si>
  <si>
    <t>% of those episodes on 1:1 or higher staff ratio where patient involvement has been sought to identify:
Evidence of patient feedback on observations is contained within patient records</t>
  </si>
  <si>
    <t>All CYPMH Services</t>
  </si>
  <si>
    <t>LQ4</t>
  </si>
  <si>
    <t>All children and young people receiving care in mental health, learning disability and autism inpatient services will be cared for by health care support workers (HCSW) that have completed the health care support worker certificate. This will enable the delivery of standardized approach to care resulting in improved quality.  This quality requirement originates from the Quality Improvement Taskforce for CYPMHLD&amp;A inpatient services</t>
  </si>
  <si>
    <t>Health Care Support Worker Certificate</t>
  </si>
  <si>
    <t>Q2 24-25
Total % of staff Awarded Certificate (Target 95%)</t>
  </si>
  <si>
    <t>In the event that this target has not been achieved during 2023/24, providers must ensure a plan has been agreed by Q1 24/25 to ensure the requirement is met by the end of Q2 24/25.
All HCSW new starters must enroll and complete the training and be awarded the certificate of completion.  This is a rolling requirement</t>
  </si>
  <si>
    <r>
      <rPr>
        <b/>
        <sz val="10"/>
        <rFont val="Arial"/>
        <family val="2"/>
      </rPr>
      <t>COMPLETION</t>
    </r>
    <r>
      <rPr>
        <sz val="10"/>
        <rFont val="Arial"/>
        <family val="2"/>
      </rPr>
      <t xml:space="preserve">
% of existing staff that have completed the training
</t>
    </r>
  </si>
  <si>
    <t>95%
of all staff to have been awarded certification of completion</t>
  </si>
  <si>
    <t>Quarterly narrative updates on progress at contract monitoring meetings, with a final year end (Q4) percentage to be inserted in the KPI template.</t>
  </si>
  <si>
    <r>
      <rPr>
        <b/>
        <sz val="10"/>
        <rFont val="Arial"/>
        <family val="2"/>
      </rPr>
      <t>COMPLETION</t>
    </r>
    <r>
      <rPr>
        <sz val="10"/>
        <rFont val="Arial"/>
        <family val="2"/>
      </rPr>
      <t xml:space="preserve">
% of new staff that have completed the training</t>
    </r>
  </si>
  <si>
    <r>
      <rPr>
        <b/>
        <sz val="10"/>
        <rFont val="Arial"/>
        <family val="2"/>
      </rPr>
      <t>COMPLETION</t>
    </r>
    <r>
      <rPr>
        <sz val="10"/>
        <rFont val="Arial"/>
        <family val="2"/>
      </rPr>
      <t xml:space="preserve">
% of bank staff that have completed the training</t>
    </r>
  </si>
  <si>
    <r>
      <rPr>
        <b/>
        <sz val="10"/>
        <rFont val="Arial"/>
        <family val="2"/>
      </rPr>
      <t>COMPLETION</t>
    </r>
    <r>
      <rPr>
        <sz val="10"/>
        <rFont val="Arial"/>
        <family val="2"/>
      </rPr>
      <t xml:space="preserve">
% of all agency staff that have completed the training
</t>
    </r>
  </si>
  <si>
    <t>Safer Staffing Audits and Staffing Establishment and Workforce Information including Agency and Bank Staff Percentages per month</t>
  </si>
  <si>
    <t>Clinical/Staff Issues</t>
  </si>
  <si>
    <t>e.g. Disciplinaries/high sickeness levels resulting in bed closures etc</t>
  </si>
  <si>
    <t>Summary report of Disciplinaries/high sickeness levels resulting in bed closures etc</t>
  </si>
  <si>
    <t>Safer Staffing and Staffing Establishment and Workforce Information including Agency and Bank Staff Percentages per month</t>
  </si>
  <si>
    <t>Please update the embedded template on a quarterly basis</t>
  </si>
  <si>
    <t>Embedded template to be populated.  Please add additional lines for staff specialties if required.</t>
  </si>
  <si>
    <t>Staff Training</t>
  </si>
  <si>
    <t>Number of Eligible staff</t>
  </si>
  <si>
    <t>Insert Narrative if target not met</t>
  </si>
  <si>
    <r>
      <t xml:space="preserve">Number of staff who have had an up to date </t>
    </r>
    <r>
      <rPr>
        <b/>
        <sz val="11"/>
        <rFont val="Arial"/>
        <family val="2"/>
      </rPr>
      <t>APPRAISAL</t>
    </r>
    <r>
      <rPr>
        <sz val="11"/>
        <rFont val="Arial"/>
        <family val="2"/>
      </rPr>
      <t xml:space="preserve"> within the last 12 months</t>
    </r>
  </si>
  <si>
    <t>Number of Eligible Staff</t>
  </si>
  <si>
    <r>
      <t xml:space="preserve">Number of eligible staff who have received </t>
    </r>
    <r>
      <rPr>
        <b/>
        <sz val="11"/>
        <rFont val="Arial"/>
        <family val="2"/>
      </rPr>
      <t>CLINICAL SUPERVISION</t>
    </r>
    <r>
      <rPr>
        <sz val="11"/>
        <rFont val="Arial"/>
        <family val="2"/>
      </rPr>
      <t xml:space="preserve"> as per Trust/organisation policy</t>
    </r>
  </si>
  <si>
    <r>
      <t xml:space="preserve">Number of staff requiring </t>
    </r>
    <r>
      <rPr>
        <b/>
        <sz val="11"/>
        <rFont val="Arial"/>
        <family val="2"/>
      </rPr>
      <t>STATUTORY/MANDATORY Training</t>
    </r>
  </si>
  <si>
    <t xml:space="preserve">Number of staff who received Statutory/Mandatory training </t>
  </si>
  <si>
    <r>
      <t xml:space="preserve">Number of staff requiring </t>
    </r>
    <r>
      <rPr>
        <b/>
        <sz val="11"/>
        <rFont val="Arial"/>
        <family val="2"/>
      </rPr>
      <t xml:space="preserve">SAFEGUARDING VULNERABLE ADULTS training </t>
    </r>
  </si>
  <si>
    <r>
      <t xml:space="preserve">Number of staff who received </t>
    </r>
    <r>
      <rPr>
        <b/>
        <sz val="11"/>
        <rFont val="Arial"/>
        <family val="2"/>
      </rPr>
      <t xml:space="preserve">SAFEGUARDING VULNERABLE ADULTS training </t>
    </r>
  </si>
  <si>
    <r>
      <t xml:space="preserve">Number of staff requiring </t>
    </r>
    <r>
      <rPr>
        <b/>
        <sz val="11"/>
        <rFont val="Arial"/>
        <family val="2"/>
      </rPr>
      <t>SAFEGUARDING CHILDREN training</t>
    </r>
  </si>
  <si>
    <r>
      <t xml:space="preserve">Number of staff who received </t>
    </r>
    <r>
      <rPr>
        <b/>
        <sz val="11"/>
        <rFont val="Arial"/>
        <family val="2"/>
      </rPr>
      <t>SAFEGUARDING CHILDREN training</t>
    </r>
  </si>
  <si>
    <r>
      <t xml:space="preserve">Number of staff requiring </t>
    </r>
    <r>
      <rPr>
        <b/>
        <sz val="11"/>
        <rFont val="Arial"/>
        <family val="2"/>
      </rPr>
      <t xml:space="preserve">PREVENT Duty training </t>
    </r>
  </si>
  <si>
    <r>
      <t xml:space="preserve">Number of staff who received </t>
    </r>
    <r>
      <rPr>
        <b/>
        <sz val="11"/>
        <rFont val="Arial"/>
        <family val="2"/>
      </rPr>
      <t xml:space="preserve">PREVENT Duty training </t>
    </r>
  </si>
  <si>
    <r>
      <t xml:space="preserve">Safeguarding best practice is embedded through safeguarding supervision structures.  Level 3 Training - </t>
    </r>
    <r>
      <rPr>
        <b/>
        <i/>
        <sz val="11"/>
        <rFont val="Arial"/>
        <family val="2"/>
      </rPr>
      <t xml:space="preserve">Percentage of staff trained to Level 3 </t>
    </r>
    <r>
      <rPr>
        <b/>
        <i/>
        <u/>
        <sz val="11"/>
        <rFont val="Arial"/>
        <family val="2"/>
      </rPr>
      <t>receiving at least 6 monthly supervision</t>
    </r>
  </si>
  <si>
    <t>Q2
Report</t>
  </si>
  <si>
    <t>Q4
Report</t>
  </si>
  <si>
    <t>RAG</t>
  </si>
  <si>
    <r>
      <rPr>
        <b/>
        <u/>
        <sz val="14"/>
        <color rgb="FFFF0000"/>
        <rFont val="Arial"/>
        <family val="2"/>
      </rPr>
      <t xml:space="preserve">As set out in the intercollegiate documents for safeguarding children and adults. </t>
    </r>
    <r>
      <rPr>
        <b/>
        <sz val="14"/>
        <color rgb="FFFF0000"/>
        <rFont val="Arial"/>
        <family val="2"/>
      </rPr>
      <t xml:space="preserve"> 
Audit to be undertaken and summary report in Q2 and Q4 to evidence the percentage of staff trained to level 3 who have received safeguarding supervision including frequency of the supervision which should be at least 6 monthly.</t>
    </r>
  </si>
  <si>
    <t>CQUIN</t>
  </si>
  <si>
    <t>All Specialised MH services</t>
  </si>
  <si>
    <t>Quarter 1</t>
  </si>
  <si>
    <t>Quarter 2</t>
  </si>
  <si>
    <t>Quarter 3</t>
  </si>
  <si>
    <t>Quarter 4</t>
  </si>
  <si>
    <t>2024-25 CQUINs will be reported separately as appropriate to provider contracts.</t>
  </si>
  <si>
    <t>Insert Date Submitted</t>
  </si>
  <si>
    <t>NOT APPLICABLE FOR 2024-25</t>
  </si>
  <si>
    <t>Specialised Services Quality Dashboard (SSQD)</t>
  </si>
  <si>
    <t>LQ5</t>
  </si>
  <si>
    <t>Provider may be asked by Commissioners to provide assurance and action plans addressing the outliers (red – 3 Standard deviations) and any areas for which the rating has been outlier (amber – 2 standard deviations for two consecutive periods in relation to the outputs from the Specialised Services Quality dashboards</t>
  </si>
  <si>
    <t>Dashboard flag / alarm indicator</t>
  </si>
  <si>
    <t xml:space="preserve">Quarterly SSQD reviewed, trust identified and outliers notified, and an action plan in the form of an SDIP requested which will be varied into the contract 
This will be monitored through quarterly contractual meetings. </t>
  </si>
  <si>
    <t>Quality Network (Royal College of Psychiatrists) Membership</t>
  </si>
  <si>
    <t>The provider will be a member of the appropriate Quality Network (Royal College of Psychiatrists) and participate in peer review processes, developing a quality improvement plan where appropriate</t>
  </si>
  <si>
    <t>QNED
Adult Eating Disorders</t>
  </si>
  <si>
    <t>QNIC
CYPMH</t>
  </si>
  <si>
    <t>QNFMHS
Adult Secure</t>
  </si>
  <si>
    <t>QNPMHS
Perinatal</t>
  </si>
  <si>
    <t>QNIMHSDP
Deaf Services</t>
  </si>
  <si>
    <t>(Pending) 
QNPDS
Personality Disorders</t>
  </si>
  <si>
    <t xml:space="preserve">The provider will share peer review reports and quality improvement plans (QIP) with the local quality and contract team.
Updates on the QIP will be provided quarterly thereafter until all actions are completed.                                                                                                                                                                                                                                                                                                             </t>
  </si>
  <si>
    <t>CQC Reports</t>
  </si>
  <si>
    <t>Latest CQC reports to be embedded</t>
  </si>
  <si>
    <t>Embed updated action plan/s</t>
  </si>
  <si>
    <t>Progress against achieving action plans</t>
  </si>
  <si>
    <t>Progress towards implementing actions against milestiones that have arisren following CQC inspection to be reported quarterly.</t>
  </si>
  <si>
    <t>Service Environmental Audits</t>
  </si>
  <si>
    <t>Local service environmental audits with patient and carer (where appropriate) input to promote quality environments that support high quality care.</t>
  </si>
  <si>
    <t xml:space="preserve">The provider demonstrates a robust audit process that reviews the quality of the environment, including patient (and carer) feedback aligned with the service specification on a bi-annual basis
This does not include annual PLACE assessments or ligature anchor point assessments
</t>
  </si>
  <si>
    <t>insert reports</t>
  </si>
  <si>
    <t>Service Development &amp; Improvement Plans - SDIP</t>
  </si>
  <si>
    <t>Report against performance of SDIP</t>
  </si>
  <si>
    <t>Details of SDIP to be inserted, including narrative to update on progress against plan.</t>
  </si>
  <si>
    <t>Q1
Embed progress report</t>
  </si>
  <si>
    <t>Q2
Embed progress report</t>
  </si>
  <si>
    <t>Q3
Embed progress report</t>
  </si>
  <si>
    <t>Q4
Embed progress report</t>
  </si>
  <si>
    <t>Data Quality Improvement Plans - DQIP</t>
  </si>
  <si>
    <t>Report against performance of DQIP</t>
  </si>
  <si>
    <t>Details of DQIP to be inserted, including narrative to update on progress against plan each quarter.</t>
  </si>
  <si>
    <t>National Requirements Reported Locally</t>
  </si>
  <si>
    <t>HCAI Numbers of:</t>
  </si>
  <si>
    <t>Insert summary report of events</t>
  </si>
  <si>
    <t>MRSA</t>
  </si>
  <si>
    <t>CDIFF</t>
  </si>
  <si>
    <t>ECOLI</t>
  </si>
  <si>
    <t>MSSA</t>
  </si>
  <si>
    <t>OUTBREAKS</t>
  </si>
  <si>
    <t>Duty of Candour - failure to notify</t>
  </si>
  <si>
    <t>&lt;0</t>
  </si>
  <si>
    <t>NHS Number - valid completion of field</t>
  </si>
  <si>
    <t>Ethnicity - as defined in MHSDS</t>
  </si>
  <si>
    <t>Aggregate Contract Monitoring (ACM) - Quality Scores</t>
  </si>
  <si>
    <t>Management and Escalation Of Key Risks in Specialised Services</t>
  </si>
  <si>
    <t>LQ6</t>
  </si>
  <si>
    <r>
      <rPr>
        <b/>
        <sz val="11"/>
        <color rgb="FF000000"/>
        <rFont val="Arial"/>
        <family val="2"/>
      </rPr>
      <t xml:space="preserve">Risk Report
</t>
    </r>
    <r>
      <rPr>
        <sz val="11"/>
        <color rgb="FF000000"/>
        <rFont val="Arial"/>
        <family val="2"/>
      </rPr>
      <t>Management and escalation to regional commissioners of key risks in Specialised Services</t>
    </r>
  </si>
  <si>
    <t xml:space="preserve">Quarterly summary of issue/s raised, action plans or nil return. </t>
  </si>
  <si>
    <t>Q1
Embed Summary Issue/s and action plan
or nil return</t>
  </si>
  <si>
    <t>Q2
Embed Summary Issue/s and action plan
or nil return</t>
  </si>
  <si>
    <t>Q3
Embed Summary Issue/s and action plan
or nil return</t>
  </si>
  <si>
    <t>Q4
Embed Summary Issue/s and action plan
or nil return</t>
  </si>
  <si>
    <t>Details of quarterly summary of issue/s raised, associated action plan or nil return. This should include narrative update on progress against plan each quarter.
Nil return means not applicable/no issues raised</t>
  </si>
  <si>
    <t>Management of Significant Issues/Themes Identified in Schedule 6 Reporting</t>
  </si>
  <si>
    <t>LQ7</t>
  </si>
  <si>
    <t>Addressing Significant Issues/Themes identified in any Schedule 6 reports e.g. in relation to complaints</t>
  </si>
  <si>
    <t>Quarterly reports reviewed and provider  may be requested to provide additional information and plans as  required then final Annual report with clear reference to Specialised Services
Nil return means not applicable/no issues/themes identified</t>
  </si>
  <si>
    <t>Audit and Quality Review for Specialised Services</t>
  </si>
  <si>
    <t>LQ8</t>
  </si>
  <si>
    <t xml:space="preserve">Audit and quality review for Specialised Services at the end of year 1
</t>
  </si>
  <si>
    <t>where there has been a significant or material change to a service. To include but not limited to -
newly established services, provider collaboratives, and networks; resumption of service after a pause; mergers of providers; acquisition of a provider, introduction of a sub-contract or hub and spoke model,  transfer of service to a new provider as part of the due diligence process; pathway changes; introduction of innovative technology; this will be locally determined.</t>
  </si>
  <si>
    <t>Q1
Embed first quarter progress report
or nil return</t>
  </si>
  <si>
    <t xml:space="preserve">Q4
Audit and quality review for Specialised Services at the end of year </t>
  </si>
  <si>
    <t>Develop and conduct an audit regarding agreed aspects of the service to include patient experience and outcomes:
Agree audit or quality review content with commissioner and agree timescales, to be amended locally based on new and/or changes to service delivery.
Where services are provided across different sites following a merger or acquisition, quality monitoring may be requested at site level and this will follow the contracting arrangements for the service.
Nil return means not applicable</t>
  </si>
  <si>
    <t>Service Name: xxxxxxxxxxxxx Staff Audits</t>
  </si>
  <si>
    <t>Description</t>
  </si>
  <si>
    <t xml:space="preserve">Q1
</t>
  </si>
  <si>
    <t>GC5.2</t>
  </si>
  <si>
    <t>Annual Establishment Review to be completed and reviewed by the Board</t>
  </si>
  <si>
    <r>
      <t xml:space="preserve">Providers will will required to undertake a detailed review of staffing requirements </t>
    </r>
    <r>
      <rPr>
        <b/>
        <sz val="11"/>
        <color theme="1"/>
        <rFont val="Calibri"/>
        <family val="2"/>
        <scheme val="minor"/>
      </rPr>
      <t>at least annually</t>
    </r>
    <r>
      <rPr>
        <sz val="11"/>
        <color theme="1"/>
        <rFont val="Calibri"/>
        <family val="2"/>
        <scheme val="minor"/>
      </rPr>
      <t xml:space="preserve"> to ensure that the Provider remains able to meet the requirements set out in GC5.2</t>
    </r>
  </si>
  <si>
    <t>Annual staff audit to be completed and Reviewed at Q1 &amp; Q4</t>
  </si>
  <si>
    <t>Monthly Safer Staffing report - including actual staffing compared to planned staffing levels</t>
  </si>
  <si>
    <t>Staff establishment levels to be monitored on a shift-to-shift basis and manage implications and trends</t>
  </si>
  <si>
    <t>The provider will demonstrate the use of an evidenced-based decision making tool and skills mix review is implemented to ensure that correct staffing decisions are made to deliver high quality care</t>
  </si>
  <si>
    <t>Development of a staff culture of care barmometer to capture staff  views of resources to deliver quality care and support needed to do this.</t>
  </si>
  <si>
    <t>WTE staffing and skills mix must be in place with specs and planned to ensure all patients receied safer care and treatment at all times  Bank and agency must be kept to a minimum ( &lt;15%)</t>
  </si>
  <si>
    <t>Providers are required to submit information on statutory and mandatory training and appraisal/medical revalidation as this is an important element of ensuring an effective and well trained workforce</t>
  </si>
  <si>
    <t>QUARTER 1</t>
  </si>
  <si>
    <t>QUARTER 2</t>
  </si>
  <si>
    <t>QUARTER 3</t>
  </si>
  <si>
    <t>QUARTER 4</t>
  </si>
  <si>
    <t>?</t>
  </si>
  <si>
    <r>
      <rPr>
        <b/>
        <u/>
        <sz val="14"/>
        <rFont val="Arial"/>
        <family val="2"/>
      </rPr>
      <t xml:space="preserve">As set out in the intercollegiate documents for safeguarding children and adults. </t>
    </r>
    <r>
      <rPr>
        <b/>
        <sz val="14"/>
        <rFont val="Arial"/>
        <family val="2"/>
      </rPr>
      <t xml:space="preserve"> 
Audit to be undertaken and summary report in Q2 and Q4 to evidence the percentage of staff trained to level 3 who have received safeguarding supervision including frequency of the supervision which should be at least 6 monthly.</t>
    </r>
  </si>
  <si>
    <t>No new starters in Q1, No agency staff in Q1</t>
  </si>
  <si>
    <t>Q1                                                                                                                                                      April 24                                                                                                                                                       1 x Referral with concerns for family functioning and impact on home environment                           May 24                                                                                                                                                          1x one safeguarding request made in May for assessment and support from the Childrens with Disablilties Team which was rejected                                                                                                 June 24                                                                                                                                                         1 x Concern shared for parenting capacity, neglect and poor home conditions
1 x Referral for support from the Children’s with disabilities team
1 x re-referral for support from the Children’s with disabilities team</t>
  </si>
  <si>
    <t xml:space="preserve">Prem Data - service user feedback 
Please refer to requests and actions from our You Said, We Did board from our community meetings </t>
  </si>
  <si>
    <t xml:space="preserve">1 complaint in April regarding lack of response from phone calls made to ward - - senior nursing team responded and explained rationale 
1 complaint in May due to telephone interaction between staff member and parent - addressed with individual staff member and learning identifield 
Nil complaints in June 
all complaints dealt with locally  </t>
  </si>
  <si>
    <t xml:space="preserve">Q1 total staff appraisals recordings 
May x 10
June x  9  </t>
  </si>
  <si>
    <t xml:space="preserve">Q1 
April - 3 not recorded 
May - 3 not recorded 
June - 5 not recorded </t>
  </si>
  <si>
    <t>Q1 - 
Reporting 15.04.2024 
Specialist Services overall 87.40%  -   Evergreen reporting compliance of 98.02% 
Reporting 07.05.2024 
Specialist Services overall 87.08%  - Evergreen reporting compliance 97.35% 
decline due to 
2 staff to be exempts from MAPA - training to action 
Breakaway recorded at 67%
MHA mand training was mission and has now been added 
Reporting 04.06.2024 
Specialist Services overall 88.07% - Evergreen reporting compliance 96.42% 
-Decline from last month​
-New trainings added to compliance which staff are having to book onto ​</t>
  </si>
  <si>
    <t xml:space="preserve">Q1 awaiting visit from CQC date tbc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</si>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</sst>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79" x14ac:knownFonts="1">
    <font>
      <sz val="11"/>
      <color theme="1"/>
      <name val="Calibri"/>
      <family val="2"/>
      <scheme val="minor"/>
    </font>
    <font>
      <sz val="11"/>
      <color indexed="8"/>
      <name val="Arial"/>
      <family val="2"/>
    </font>
    <font>
      <sz val="10"/>
      <color indexed="8"/>
      <name val="Calibri"/>
      <family val="2"/>
    </font>
    <font>
      <sz val="9"/>
      <color indexed="8"/>
      <name val="Arial"/>
      <family val="2"/>
    </font>
    <font>
      <sz val="11"/>
      <color indexed="8"/>
      <name val="Calibri"/>
      <family val="2"/>
    </font>
    <font>
      <sz val="10"/>
      <color indexed="8"/>
      <name val="Arial"/>
      <family val="2"/>
    </font>
    <font>
      <b/>
      <sz val="11"/>
      <color indexed="8"/>
      <name val="Arial"/>
      <family val="2"/>
    </font>
    <font>
      <b/>
      <sz val="11"/>
      <color indexed="8"/>
      <name val="Calibri"/>
      <family val="2"/>
    </font>
    <font>
      <b/>
      <sz val="11"/>
      <name val="Arial"/>
      <family val="2"/>
    </font>
    <font>
      <sz val="11"/>
      <color theme="1"/>
      <name val="Arial"/>
      <family val="2"/>
    </font>
    <font>
      <sz val="11"/>
      <name val="Arial"/>
      <family val="2"/>
    </font>
    <font>
      <b/>
      <sz val="10"/>
      <color indexed="8"/>
      <name val="Arial"/>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sz val="10"/>
      <name val="Arial"/>
      <family val="2"/>
    </font>
    <font>
      <i/>
      <sz val="11"/>
      <color indexed="23"/>
      <name val="Calibri"/>
      <family val="2"/>
    </font>
    <font>
      <i/>
      <sz val="10"/>
      <color indexed="2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sz val="11"/>
      <color indexed="60"/>
      <name val="Calibri"/>
      <family val="2"/>
    </font>
    <font>
      <sz val="10"/>
      <color indexed="60"/>
      <name val="Arial"/>
      <family val="2"/>
    </font>
    <font>
      <sz val="10"/>
      <name val="MS Sans Serif"/>
      <family val="2"/>
    </font>
    <font>
      <b/>
      <sz val="11"/>
      <color indexed="63"/>
      <name val="Calibri"/>
      <family val="2"/>
    </font>
    <font>
      <b/>
      <sz val="10"/>
      <color indexed="63"/>
      <name val="Arial"/>
      <family val="2"/>
    </font>
    <font>
      <b/>
      <sz val="18"/>
      <color indexed="56"/>
      <name val="Cambria"/>
      <family val="2"/>
    </font>
    <font>
      <sz val="11"/>
      <color indexed="10"/>
      <name val="Calibri"/>
      <family val="2"/>
    </font>
    <font>
      <sz val="10"/>
      <color indexed="10"/>
      <name val="Arial"/>
      <family val="2"/>
    </font>
    <font>
      <sz val="11"/>
      <color theme="1"/>
      <name val="Calibri"/>
      <family val="2"/>
      <scheme val="minor"/>
    </font>
    <font>
      <sz val="14"/>
      <color indexed="8"/>
      <name val="Arial"/>
      <family val="2"/>
    </font>
    <font>
      <b/>
      <sz val="10"/>
      <color theme="0"/>
      <name val="Arial"/>
      <family val="2"/>
    </font>
    <font>
      <b/>
      <sz val="10"/>
      <color indexed="9"/>
      <name val="Calibri"/>
      <family val="2"/>
    </font>
    <font>
      <sz val="8"/>
      <color indexed="8"/>
      <name val="Arial"/>
      <family val="2"/>
    </font>
    <font>
      <i/>
      <sz val="10"/>
      <name val="Arial"/>
      <family val="2"/>
    </font>
    <font>
      <b/>
      <sz val="18"/>
      <color theme="3"/>
      <name val="Cambria"/>
      <family val="2"/>
      <scheme val="major"/>
    </font>
    <font>
      <sz val="14"/>
      <color rgb="FFFF0000"/>
      <name val="Arial"/>
      <family val="2"/>
    </font>
    <font>
      <b/>
      <sz val="11"/>
      <color theme="1"/>
      <name val="Arial"/>
      <family val="2"/>
    </font>
    <font>
      <sz val="11"/>
      <color rgb="FF000000"/>
      <name val="Arial"/>
      <family val="2"/>
    </font>
    <font>
      <b/>
      <sz val="11"/>
      <color theme="1"/>
      <name val="Calibri"/>
      <family val="2"/>
      <scheme val="minor"/>
    </font>
    <font>
      <sz val="10"/>
      <color theme="1"/>
      <name val="Arial"/>
      <family val="2"/>
    </font>
    <font>
      <b/>
      <sz val="11"/>
      <color theme="0"/>
      <name val="Arial"/>
      <family val="2"/>
    </font>
    <font>
      <b/>
      <sz val="11"/>
      <color theme="0"/>
      <name val="Calibri"/>
      <family val="2"/>
      <scheme val="minor"/>
    </font>
    <font>
      <b/>
      <sz val="14"/>
      <name val="Arial"/>
      <family val="2"/>
    </font>
    <font>
      <b/>
      <sz val="14"/>
      <color theme="1"/>
      <name val="Arial"/>
      <family val="2"/>
    </font>
    <font>
      <b/>
      <sz val="14"/>
      <color rgb="FF000000"/>
      <name val="Arial"/>
      <family val="2"/>
    </font>
    <font>
      <sz val="10"/>
      <color theme="0"/>
      <name val="Arial"/>
      <family val="2"/>
    </font>
    <font>
      <b/>
      <sz val="14"/>
      <color rgb="FFFF0000"/>
      <name val="Arial"/>
      <family val="2"/>
    </font>
    <font>
      <b/>
      <i/>
      <sz val="10"/>
      <name val="Arial"/>
      <family val="2"/>
    </font>
    <font>
      <sz val="10"/>
      <color theme="1"/>
      <name val="Calibri"/>
      <family val="2"/>
      <scheme val="minor"/>
    </font>
    <font>
      <b/>
      <sz val="11"/>
      <color rgb="FFFF0000"/>
      <name val="Arial"/>
      <family val="2"/>
    </font>
    <font>
      <b/>
      <sz val="14"/>
      <color theme="0"/>
      <name val="Arial"/>
      <family val="2"/>
    </font>
    <font>
      <sz val="14"/>
      <color theme="1"/>
      <name val="Arial"/>
      <family val="2"/>
    </font>
    <font>
      <sz val="14"/>
      <name val="Arial"/>
      <family val="2"/>
    </font>
    <font>
      <b/>
      <i/>
      <sz val="14"/>
      <name val="Arial"/>
      <family val="2"/>
    </font>
    <font>
      <b/>
      <sz val="10"/>
      <name val="Arial"/>
      <family val="2"/>
    </font>
    <font>
      <b/>
      <sz val="14"/>
      <color indexed="8"/>
      <name val="Arial"/>
      <family val="2"/>
    </font>
    <font>
      <b/>
      <i/>
      <sz val="11"/>
      <name val="Arial"/>
      <family val="2"/>
    </font>
    <font>
      <b/>
      <i/>
      <u/>
      <sz val="11"/>
      <name val="Arial"/>
      <family val="2"/>
    </font>
    <font>
      <b/>
      <u/>
      <sz val="14"/>
      <color rgb="FFFF0000"/>
      <name val="Arial"/>
      <family val="2"/>
    </font>
    <font>
      <b/>
      <sz val="11"/>
      <color rgb="FF000000"/>
      <name val="Arial"/>
      <family val="2"/>
    </font>
    <font>
      <sz val="10"/>
      <color rgb="FF000000"/>
      <name val="Arial"/>
    </font>
    <font>
      <sz val="10"/>
      <color rgb="FFFF0000"/>
      <name val="Arial"/>
    </font>
    <font>
      <sz val="10"/>
      <color indexed="8"/>
      <name val="Arial"/>
    </font>
    <font>
      <b/>
      <u/>
      <sz val="14"/>
      <name val="Arial"/>
      <family val="2"/>
    </font>
  </fonts>
  <fills count="40">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499984740745262"/>
        <bgColor indexed="64"/>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8DB4E2"/>
        <bgColor indexed="64"/>
      </patternFill>
    </fill>
    <fill>
      <patternFill patternType="solid">
        <fgColor rgb="FFC5D9F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1" tint="0.499984740745262"/>
        <bgColor indexed="64"/>
      </patternFill>
    </fill>
    <fill>
      <gradientFill degree="90">
        <stop position="0">
          <color theme="0"/>
        </stop>
        <stop position="1">
          <color theme="8" tint="0.80001220740379042"/>
        </stop>
      </gradientFill>
    </fill>
    <fill>
      <patternFill patternType="solid">
        <fgColor rgb="FFD9D9D9"/>
        <bgColor rgb="FF000000"/>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s>
  <cellStyleXfs count="110">
    <xf numFmtId="0" fontId="0" fillId="0" borderId="0"/>
    <xf numFmtId="0" fontId="5" fillId="0" borderId="0"/>
    <xf numFmtId="0" fontId="4" fillId="4"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6"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5" fillId="8"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5" fillId="11"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3" fillId="12"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6" fillId="22" borderId="45" applyNumberFormat="0" applyAlignment="0" applyProtection="0"/>
    <xf numFmtId="0" fontId="17" fillId="22" borderId="45" applyNumberFormat="0" applyAlignment="0" applyProtection="0"/>
    <xf numFmtId="0" fontId="18" fillId="23" borderId="46" applyNumberFormat="0" applyAlignment="0" applyProtection="0"/>
    <xf numFmtId="0" fontId="19" fillId="23" borderId="46" applyNumberFormat="0" applyAlignment="0" applyProtection="0"/>
    <xf numFmtId="164"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6" borderId="0" applyNumberFormat="0" applyBorder="0" applyAlignment="0" applyProtection="0"/>
    <xf numFmtId="0" fontId="25" fillId="0" borderId="47" applyNumberFormat="0" applyFill="0" applyAlignment="0" applyProtection="0"/>
    <xf numFmtId="0" fontId="26" fillId="0" borderId="47" applyNumberFormat="0" applyFill="0" applyAlignment="0" applyProtection="0"/>
    <xf numFmtId="0" fontId="27" fillId="0" borderId="48" applyNumberFormat="0" applyFill="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4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9" borderId="45" applyNumberFormat="0" applyAlignment="0" applyProtection="0"/>
    <xf numFmtId="0" fontId="32" fillId="9" borderId="45" applyNumberFormat="0" applyAlignment="0" applyProtection="0"/>
    <xf numFmtId="0" fontId="33" fillId="0" borderId="50" applyNumberFormat="0" applyFill="0" applyAlignment="0" applyProtection="0"/>
    <xf numFmtId="0" fontId="34" fillId="0" borderId="50" applyNumberFormat="0" applyFill="0" applyAlignment="0" applyProtection="0"/>
    <xf numFmtId="0" fontId="35" fillId="24" borderId="0" applyNumberFormat="0" applyBorder="0" applyAlignment="0" applyProtection="0"/>
    <xf numFmtId="0" fontId="36" fillId="24" borderId="0" applyNumberFormat="0" applyBorder="0" applyAlignment="0" applyProtection="0"/>
    <xf numFmtId="0" fontId="37" fillId="0" borderId="0"/>
    <xf numFmtId="0" fontId="37" fillId="0" borderId="0"/>
    <xf numFmtId="0" fontId="4" fillId="0" borderId="0"/>
    <xf numFmtId="0" fontId="20" fillId="0" borderId="0"/>
    <xf numFmtId="0" fontId="3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25" borderId="51" applyNumberFormat="0" applyFont="0" applyAlignment="0" applyProtection="0"/>
    <xf numFmtId="0" fontId="20" fillId="25" borderId="51" applyNumberFormat="0" applyFont="0" applyAlignment="0" applyProtection="0"/>
    <xf numFmtId="0" fontId="38" fillId="22" borderId="52" applyNumberFormat="0" applyAlignment="0" applyProtection="0"/>
    <xf numFmtId="0" fontId="39" fillId="22" borderId="52" applyNumberFormat="0" applyAlignment="0" applyProtection="0"/>
    <xf numFmtId="9" fontId="2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0" fillId="0" borderId="0" applyNumberFormat="0" applyFill="0" applyBorder="0" applyAlignment="0" applyProtection="0"/>
    <xf numFmtId="0" fontId="7" fillId="0" borderId="53" applyNumberFormat="0" applyFill="0" applyAlignment="0" applyProtection="0"/>
    <xf numFmtId="0" fontId="11" fillId="0" borderId="53"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9" fontId="43" fillId="0" borderId="0" applyFont="0" applyFill="0" applyBorder="0" applyAlignment="0" applyProtection="0"/>
    <xf numFmtId="0" fontId="43" fillId="0" borderId="0"/>
    <xf numFmtId="0" fontId="4" fillId="0" borderId="0"/>
    <xf numFmtId="0" fontId="5" fillId="0" borderId="0"/>
    <xf numFmtId="0" fontId="10" fillId="0" borderId="0"/>
    <xf numFmtId="0" fontId="43" fillId="28" borderId="73" applyNumberFormat="0" applyFont="0" applyAlignment="0" applyProtection="0"/>
    <xf numFmtId="0" fontId="49" fillId="0" borderId="0" applyNumberFormat="0" applyFill="0" applyBorder="0" applyAlignment="0" applyProtection="0"/>
  </cellStyleXfs>
  <cellXfs count="738">
    <xf numFmtId="0" fontId="0" fillId="0" borderId="0" xfId="0"/>
    <xf numFmtId="0" fontId="44" fillId="26" borderId="23" xfId="0" applyFont="1" applyFill="1" applyBorder="1" applyAlignment="1">
      <alignment horizontal="left" vertical="top"/>
    </xf>
    <xf numFmtId="0" fontId="47" fillId="0" borderId="61" xfId="1" applyFont="1" applyBorder="1" applyAlignment="1">
      <alignment vertical="center" textRotation="90" wrapText="1"/>
    </xf>
    <xf numFmtId="0" fontId="47" fillId="0" borderId="59" xfId="1" applyFont="1" applyBorder="1" applyAlignment="1">
      <alignment vertical="center" textRotation="90" wrapText="1"/>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53" fillId="0" borderId="0" xfId="0" applyFont="1"/>
    <xf numFmtId="0" fontId="53" fillId="0" borderId="17" xfId="0" applyFont="1" applyBorder="1"/>
    <xf numFmtId="0" fontId="53" fillId="2" borderId="17" xfId="0" applyFont="1" applyFill="1" applyBorder="1" applyAlignment="1">
      <alignment horizontal="center"/>
    </xf>
    <xf numFmtId="1" fontId="10" fillId="0" borderId="65" xfId="1" applyNumberFormat="1" applyFont="1" applyBorder="1" applyAlignment="1" applyProtection="1">
      <alignment horizontal="center" vertical="center" wrapText="1"/>
      <protection locked="0"/>
    </xf>
    <xf numFmtId="0" fontId="6" fillId="30" borderId="3" xfId="0" applyFont="1" applyFill="1" applyBorder="1" applyAlignment="1">
      <alignment horizontal="center" vertical="center" wrapText="1"/>
    </xf>
    <xf numFmtId="0" fontId="6" fillId="30" borderId="61" xfId="0" applyFont="1" applyFill="1" applyBorder="1" applyAlignment="1">
      <alignment horizontal="center" vertical="center" wrapText="1"/>
    </xf>
    <xf numFmtId="0" fontId="6" fillId="30" borderId="59" xfId="0" applyFont="1" applyFill="1" applyBorder="1" applyAlignment="1">
      <alignment horizontal="center" vertical="center" wrapText="1"/>
    </xf>
    <xf numFmtId="1" fontId="8" fillId="30" borderId="39" xfId="0" applyNumberFormat="1" applyFont="1" applyFill="1" applyBorder="1" applyAlignment="1">
      <alignment horizontal="center" vertical="center" wrapText="1"/>
    </xf>
    <xf numFmtId="1" fontId="8" fillId="30" borderId="42" xfId="0" applyNumberFormat="1" applyFont="1" applyFill="1" applyBorder="1" applyAlignment="1">
      <alignment horizontal="center" vertical="center" wrapText="1"/>
    </xf>
    <xf numFmtId="1" fontId="8" fillId="30" borderId="7" xfId="1" applyNumberFormat="1" applyFont="1" applyFill="1" applyBorder="1" applyAlignment="1">
      <alignment horizontal="center" vertical="center" wrapText="1"/>
    </xf>
    <xf numFmtId="1" fontId="8" fillId="30" borderId="8" xfId="1" applyNumberFormat="1" applyFont="1" applyFill="1" applyBorder="1" applyAlignment="1">
      <alignment horizontal="center" vertical="center" wrapText="1"/>
    </xf>
    <xf numFmtId="1" fontId="10" fillId="0" borderId="6" xfId="1" applyNumberFormat="1" applyFont="1" applyBorder="1" applyAlignment="1" applyProtection="1">
      <alignment horizontal="center" vertical="center" wrapText="1"/>
      <protection locked="0"/>
    </xf>
    <xf numFmtId="1" fontId="8" fillId="30" borderId="58" xfId="1" applyNumberFormat="1" applyFont="1" applyFill="1" applyBorder="1" applyAlignment="1">
      <alignment horizontal="center" vertical="center" wrapText="1"/>
    </xf>
    <xf numFmtId="1" fontId="8" fillId="30" borderId="54" xfId="1" applyNumberFormat="1" applyFont="1" applyFill="1" applyBorder="1" applyAlignment="1">
      <alignment horizontal="center" vertical="center" wrapText="1"/>
    </xf>
    <xf numFmtId="1" fontId="8" fillId="30" borderId="56" xfId="1" applyNumberFormat="1" applyFont="1" applyFill="1" applyBorder="1" applyAlignment="1">
      <alignment horizontal="center" vertical="center" wrapText="1"/>
    </xf>
    <xf numFmtId="1" fontId="51" fillId="30" borderId="56" xfId="0" applyNumberFormat="1" applyFont="1" applyFill="1" applyBorder="1" applyAlignment="1">
      <alignment horizontal="center" vertical="center" wrapText="1"/>
    </xf>
    <xf numFmtId="1" fontId="10" fillId="0" borderId="67" xfId="1" applyNumberFormat="1" applyFont="1" applyBorder="1" applyAlignment="1" applyProtection="1">
      <alignment horizontal="center" vertical="center" wrapText="1"/>
      <protection locked="0"/>
    </xf>
    <xf numFmtId="1" fontId="8" fillId="30" borderId="29" xfId="0" applyNumberFormat="1" applyFont="1" applyFill="1" applyBorder="1" applyAlignment="1">
      <alignment horizontal="center" vertical="center" wrapText="1"/>
    </xf>
    <xf numFmtId="1" fontId="10" fillId="0" borderId="17" xfId="1" applyNumberFormat="1" applyFont="1" applyBorder="1" applyAlignment="1" applyProtection="1">
      <alignment horizontal="center" vertical="center" wrapText="1"/>
      <protection locked="0"/>
    </xf>
    <xf numFmtId="1" fontId="20" fillId="0" borderId="12" xfId="0" applyNumberFormat="1" applyFont="1" applyBorder="1" applyAlignment="1" applyProtection="1">
      <alignment horizontal="center" vertical="center"/>
      <protection locked="0"/>
    </xf>
    <xf numFmtId="1" fontId="5" fillId="0" borderId="20" xfId="1" applyNumberFormat="1" applyBorder="1" applyAlignment="1" applyProtection="1">
      <alignment horizontal="center" vertical="center" wrapText="1"/>
      <protection locked="0"/>
    </xf>
    <xf numFmtId="0" fontId="6" fillId="30" borderId="56" xfId="0" applyFont="1" applyFill="1" applyBorder="1" applyAlignment="1">
      <alignment horizontal="center" vertical="center" wrapText="1"/>
    </xf>
    <xf numFmtId="0" fontId="6" fillId="30" borderId="42" xfId="0" applyFont="1" applyFill="1" applyBorder="1" applyAlignment="1">
      <alignment horizontal="center" vertical="center" wrapText="1"/>
    </xf>
    <xf numFmtId="1" fontId="8" fillId="30" borderId="76" xfId="1" applyNumberFormat="1" applyFont="1" applyFill="1" applyBorder="1" applyAlignment="1">
      <alignment horizontal="center" vertical="center" wrapText="1"/>
    </xf>
    <xf numFmtId="1" fontId="8" fillId="30" borderId="13" xfId="1" applyNumberFormat="1" applyFont="1" applyFill="1" applyBorder="1" applyAlignment="1">
      <alignment horizontal="center" vertical="center" wrapText="1"/>
    </xf>
    <xf numFmtId="1" fontId="8" fillId="30" borderId="14" xfId="1" applyNumberFormat="1" applyFont="1" applyFill="1" applyBorder="1" applyAlignment="1">
      <alignment horizontal="center" vertical="center" wrapText="1"/>
    </xf>
    <xf numFmtId="1" fontId="8" fillId="30" borderId="16" xfId="1" applyNumberFormat="1" applyFont="1" applyFill="1" applyBorder="1" applyAlignment="1">
      <alignment horizontal="center" vertical="center" wrapText="1"/>
    </xf>
    <xf numFmtId="1" fontId="8" fillId="30" borderId="17" xfId="1" applyNumberFormat="1" applyFont="1" applyFill="1" applyBorder="1" applyAlignment="1">
      <alignment horizontal="center" vertical="center" wrapText="1"/>
    </xf>
    <xf numFmtId="1" fontId="8" fillId="30" borderId="18" xfId="1" applyNumberFormat="1" applyFont="1" applyFill="1" applyBorder="1" applyAlignment="1">
      <alignment horizontal="center" vertical="center" wrapText="1"/>
    </xf>
    <xf numFmtId="1" fontId="8" fillId="30" borderId="20" xfId="1" applyNumberFormat="1" applyFont="1" applyFill="1" applyBorder="1" applyAlignment="1">
      <alignment horizontal="center" vertical="center" wrapText="1"/>
    </xf>
    <xf numFmtId="1" fontId="8" fillId="30" borderId="21" xfId="1" applyNumberFormat="1" applyFont="1" applyFill="1" applyBorder="1" applyAlignment="1">
      <alignment horizontal="center" vertical="center" wrapText="1"/>
    </xf>
    <xf numFmtId="1" fontId="8" fillId="30" borderId="22" xfId="1" applyNumberFormat="1" applyFont="1" applyFill="1" applyBorder="1" applyAlignment="1">
      <alignment horizontal="center" vertical="center" wrapText="1"/>
    </xf>
    <xf numFmtId="1" fontId="8" fillId="30" borderId="67" xfId="1" applyNumberFormat="1" applyFont="1" applyFill="1" applyBorder="1" applyAlignment="1">
      <alignment horizontal="center" vertical="center" wrapText="1"/>
    </xf>
    <xf numFmtId="1" fontId="8" fillId="30" borderId="65" xfId="1" applyNumberFormat="1" applyFont="1" applyFill="1" applyBorder="1" applyAlignment="1">
      <alignment horizontal="center" vertical="center" wrapText="1"/>
    </xf>
    <xf numFmtId="1" fontId="8" fillId="30" borderId="66" xfId="1" applyNumberFormat="1" applyFont="1" applyFill="1" applyBorder="1" applyAlignment="1">
      <alignment horizontal="center" vertical="center" wrapText="1"/>
    </xf>
    <xf numFmtId="1" fontId="8" fillId="30" borderId="60" xfId="1" applyNumberFormat="1" applyFont="1" applyFill="1" applyBorder="1" applyAlignment="1">
      <alignment horizontal="center" vertical="center" wrapText="1"/>
    </xf>
    <xf numFmtId="9" fontId="20" fillId="29" borderId="17" xfId="103"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6" fillId="32" borderId="9" xfId="0" applyFont="1" applyFill="1" applyBorder="1" applyAlignment="1">
      <alignment horizontal="center" vertical="center" wrapText="1"/>
    </xf>
    <xf numFmtId="1" fontId="8" fillId="32" borderId="12" xfId="1" applyNumberFormat="1" applyFont="1" applyFill="1" applyBorder="1" applyAlignment="1">
      <alignment horizontal="center" vertical="center" wrapText="1"/>
    </xf>
    <xf numFmtId="1" fontId="8" fillId="32" borderId="13" xfId="1" applyNumberFormat="1" applyFont="1" applyFill="1" applyBorder="1" applyAlignment="1">
      <alignment horizontal="center" vertical="center" wrapText="1"/>
    </xf>
    <xf numFmtId="1" fontId="8" fillId="32" borderId="14" xfId="1" applyNumberFormat="1" applyFont="1" applyFill="1" applyBorder="1" applyAlignment="1">
      <alignment horizontal="center" vertical="center" wrapText="1"/>
    </xf>
    <xf numFmtId="0" fontId="6" fillId="32" borderId="42" xfId="0" applyFont="1" applyFill="1" applyBorder="1" applyAlignment="1">
      <alignment horizontal="center" vertical="center" wrapText="1"/>
    </xf>
    <xf numFmtId="0" fontId="6" fillId="32" borderId="10" xfId="0" applyFont="1" applyFill="1" applyBorder="1" applyAlignment="1">
      <alignment horizontal="center" vertical="center" wrapText="1"/>
    </xf>
    <xf numFmtId="0" fontId="6" fillId="32" borderId="83" xfId="0" applyFont="1" applyFill="1" applyBorder="1" applyAlignment="1">
      <alignment horizontal="center" vertical="center" wrapText="1"/>
    </xf>
    <xf numFmtId="0" fontId="6" fillId="32" borderId="56" xfId="0" applyFont="1" applyFill="1" applyBorder="1" applyAlignment="1">
      <alignment horizontal="center" vertical="center" wrapText="1"/>
    </xf>
    <xf numFmtId="9" fontId="6" fillId="32" borderId="75" xfId="103" applyFont="1" applyFill="1" applyBorder="1" applyAlignment="1" applyProtection="1">
      <alignment horizontal="center" vertical="center" wrapText="1"/>
    </xf>
    <xf numFmtId="1" fontId="8" fillId="32" borderId="10" xfId="1" applyNumberFormat="1" applyFont="1" applyFill="1" applyBorder="1" applyAlignment="1">
      <alignment horizontal="center" vertical="center" wrapText="1"/>
    </xf>
    <xf numFmtId="1" fontId="8" fillId="32" borderId="11" xfId="1" applyNumberFormat="1" applyFont="1" applyFill="1" applyBorder="1" applyAlignment="1">
      <alignment horizontal="center" vertical="center" wrapText="1"/>
    </xf>
    <xf numFmtId="9" fontId="8" fillId="30" borderId="17" xfId="103" applyFont="1" applyFill="1" applyBorder="1" applyAlignment="1" applyProtection="1">
      <alignment horizontal="center" vertical="center" wrapText="1"/>
    </xf>
    <xf numFmtId="9" fontId="6" fillId="30" borderId="17" xfId="103" applyFont="1" applyFill="1" applyBorder="1" applyAlignment="1" applyProtection="1">
      <alignment horizontal="center" vertical="center" wrapText="1"/>
    </xf>
    <xf numFmtId="1" fontId="8" fillId="32" borderId="9" xfId="1" applyNumberFormat="1" applyFont="1" applyFill="1" applyBorder="1" applyAlignment="1">
      <alignment horizontal="center" vertical="center" wrapText="1"/>
    </xf>
    <xf numFmtId="0" fontId="6" fillId="32" borderId="57" xfId="0" applyFont="1" applyFill="1" applyBorder="1" applyAlignment="1">
      <alignment horizontal="center" vertical="center" wrapText="1"/>
    </xf>
    <xf numFmtId="9" fontId="8" fillId="30" borderId="21" xfId="103" applyFont="1" applyFill="1" applyBorder="1" applyAlignment="1" applyProtection="1">
      <alignment horizontal="center" vertical="center" wrapText="1"/>
    </xf>
    <xf numFmtId="9" fontId="6" fillId="30" borderId="21" xfId="103" applyFont="1" applyFill="1" applyBorder="1" applyAlignment="1" applyProtection="1">
      <alignment horizontal="center" vertical="center" wrapText="1"/>
    </xf>
    <xf numFmtId="0" fontId="8" fillId="29" borderId="6" xfId="1" applyFont="1" applyFill="1" applyBorder="1" applyAlignment="1" applyProtection="1">
      <alignment horizontal="center" vertical="center" wrapText="1"/>
      <protection locked="0"/>
    </xf>
    <xf numFmtId="0" fontId="8" fillId="29" borderId="9" xfId="1" applyFont="1" applyFill="1" applyBorder="1" applyAlignment="1" applyProtection="1">
      <alignment horizontal="center" vertical="center" wrapText="1"/>
      <protection locked="0"/>
    </xf>
    <xf numFmtId="1" fontId="6" fillId="32" borderId="82" xfId="0" applyNumberFormat="1" applyFont="1" applyFill="1" applyBorder="1" applyAlignment="1">
      <alignment horizontal="center" vertical="center" wrapText="1"/>
    </xf>
    <xf numFmtId="1" fontId="8" fillId="30" borderId="71" xfId="1" applyNumberFormat="1" applyFont="1" applyFill="1" applyBorder="1" applyAlignment="1">
      <alignment horizontal="center" vertical="center" wrapText="1"/>
    </xf>
    <xf numFmtId="1" fontId="8" fillId="30" borderId="84" xfId="1" applyNumberFormat="1" applyFont="1" applyFill="1" applyBorder="1" applyAlignment="1">
      <alignment horizontal="center" vertical="center" wrapText="1"/>
    </xf>
    <xf numFmtId="0" fontId="6" fillId="29" borderId="20" xfId="0" applyFont="1" applyFill="1" applyBorder="1" applyAlignment="1" applyProtection="1">
      <alignment horizontal="center" vertical="center" wrapText="1"/>
      <protection locked="0"/>
    </xf>
    <xf numFmtId="0" fontId="6" fillId="29" borderId="21" xfId="0" applyFont="1" applyFill="1" applyBorder="1" applyAlignment="1" applyProtection="1">
      <alignment horizontal="center" vertical="center" wrapText="1"/>
      <protection locked="0"/>
    </xf>
    <xf numFmtId="0" fontId="6" fillId="29" borderId="26" xfId="0" applyFont="1" applyFill="1" applyBorder="1" applyAlignment="1" applyProtection="1">
      <alignment horizontal="center" vertical="center" wrapText="1"/>
      <protection locked="0"/>
    </xf>
    <xf numFmtId="0" fontId="6" fillId="29" borderId="13" xfId="0" applyFont="1" applyFill="1" applyBorder="1" applyAlignment="1" applyProtection="1">
      <alignment horizontal="center" vertical="center" wrapText="1"/>
      <protection locked="0"/>
    </xf>
    <xf numFmtId="0" fontId="6" fillId="29" borderId="15" xfId="0" applyFont="1" applyFill="1" applyBorder="1" applyAlignment="1" applyProtection="1">
      <alignment horizontal="center" vertical="center" wrapText="1"/>
      <protection locked="0"/>
    </xf>
    <xf numFmtId="0" fontId="4" fillId="30" borderId="56" xfId="0" applyFont="1" applyFill="1" applyBorder="1" applyAlignment="1">
      <alignment vertical="center"/>
    </xf>
    <xf numFmtId="9" fontId="6" fillId="33" borderId="6" xfId="103" applyFont="1" applyFill="1" applyBorder="1" applyAlignment="1" applyProtection="1">
      <alignment horizontal="center" vertical="center" wrapText="1"/>
    </xf>
    <xf numFmtId="9" fontId="6" fillId="33" borderId="1" xfId="103" applyFont="1" applyFill="1" applyBorder="1" applyAlignment="1" applyProtection="1">
      <alignment horizontal="center" vertical="center" wrapText="1"/>
    </xf>
    <xf numFmtId="9" fontId="6" fillId="32" borderId="3" xfId="103" applyFont="1" applyFill="1" applyBorder="1" applyAlignment="1" applyProtection="1">
      <alignment horizontal="center" vertical="center" wrapText="1"/>
    </xf>
    <xf numFmtId="1" fontId="10" fillId="0" borderId="64" xfId="1" applyNumberFormat="1" applyFont="1" applyBorder="1" applyAlignment="1" applyProtection="1">
      <alignment horizontal="center" vertical="center" wrapText="1"/>
      <protection locked="0"/>
    </xf>
    <xf numFmtId="1" fontId="10" fillId="29" borderId="65" xfId="1" applyNumberFormat="1" applyFont="1" applyFill="1" applyBorder="1" applyAlignment="1" applyProtection="1">
      <alignment horizontal="center" vertical="center" wrapText="1"/>
      <protection locked="0"/>
    </xf>
    <xf numFmtId="1" fontId="8" fillId="30" borderId="75" xfId="1" applyNumberFormat="1" applyFont="1" applyFill="1" applyBorder="1" applyAlignment="1">
      <alignment horizontal="center" vertical="center" wrapText="1"/>
    </xf>
    <xf numFmtId="9" fontId="6" fillId="30" borderId="17" xfId="1" applyNumberFormat="1" applyFont="1" applyFill="1" applyBorder="1" applyAlignment="1">
      <alignment vertical="center" wrapText="1"/>
    </xf>
    <xf numFmtId="0" fontId="1" fillId="0" borderId="12"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9" fontId="8" fillId="30" borderId="76" xfId="1" applyNumberFormat="1" applyFont="1" applyFill="1" applyBorder="1" applyAlignment="1">
      <alignment horizontal="center" vertical="center" wrapText="1"/>
    </xf>
    <xf numFmtId="9" fontId="8" fillId="30" borderId="77" xfId="1" applyNumberFormat="1" applyFont="1" applyFill="1" applyBorder="1" applyAlignment="1">
      <alignment horizontal="center" vertical="center" wrapText="1"/>
    </xf>
    <xf numFmtId="9" fontId="8" fillId="30" borderId="82" xfId="1" applyNumberFormat="1" applyFont="1" applyFill="1" applyBorder="1" applyAlignment="1">
      <alignment horizontal="center" vertical="center" wrapText="1"/>
    </xf>
    <xf numFmtId="9" fontId="8" fillId="30" borderId="61" xfId="1" applyNumberFormat="1" applyFont="1" applyFill="1" applyBorder="1" applyAlignment="1">
      <alignment horizontal="center" vertical="center" wrapText="1"/>
    </xf>
    <xf numFmtId="1" fontId="10" fillId="30" borderId="39" xfId="0" applyNumberFormat="1" applyFont="1" applyFill="1" applyBorder="1" applyAlignment="1">
      <alignment horizontal="center" vertical="center" wrapText="1"/>
    </xf>
    <xf numFmtId="9" fontId="6" fillId="33" borderId="75" xfId="103" applyFont="1" applyFill="1" applyBorder="1" applyAlignment="1" applyProtection="1">
      <alignment horizontal="center" vertical="center" wrapText="1"/>
    </xf>
    <xf numFmtId="0" fontId="61" fillId="0" borderId="56" xfId="0" applyFont="1" applyBorder="1" applyAlignment="1" applyProtection="1">
      <alignment horizontal="left" vertical="center" wrapText="1"/>
      <protection locked="0"/>
    </xf>
    <xf numFmtId="0" fontId="61" fillId="0" borderId="59" xfId="0" applyFont="1" applyBorder="1" applyAlignment="1" applyProtection="1">
      <alignment vertical="center" wrapText="1"/>
      <protection locked="0"/>
    </xf>
    <xf numFmtId="1" fontId="10" fillId="30" borderId="13" xfId="0" applyNumberFormat="1" applyFont="1" applyFill="1" applyBorder="1" applyAlignment="1">
      <alignment horizontal="center" vertical="center" wrapText="1"/>
    </xf>
    <xf numFmtId="1" fontId="10" fillId="30" borderId="13" xfId="1" applyNumberFormat="1" applyFont="1" applyFill="1" applyBorder="1" applyAlignment="1">
      <alignment horizontal="center" vertical="center" wrapText="1"/>
    </xf>
    <xf numFmtId="1" fontId="10" fillId="30" borderId="14" xfId="1" applyNumberFormat="1" applyFont="1" applyFill="1" applyBorder="1" applyAlignment="1">
      <alignment horizontal="center" vertical="center" wrapText="1"/>
    </xf>
    <xf numFmtId="0" fontId="51" fillId="30" borderId="1" xfId="0" applyFont="1" applyFill="1" applyBorder="1" applyAlignment="1">
      <alignment horizontal="center" vertical="center" wrapText="1"/>
    </xf>
    <xf numFmtId="9" fontId="11" fillId="30" borderId="20" xfId="103" applyFont="1" applyFill="1" applyBorder="1" applyAlignment="1" applyProtection="1">
      <alignment horizontal="center" vertical="center" wrapText="1"/>
    </xf>
    <xf numFmtId="1" fontId="10" fillId="0" borderId="12" xfId="1" applyNumberFormat="1" applyFont="1" applyBorder="1" applyAlignment="1" applyProtection="1">
      <alignment horizontal="center" vertical="center" wrapText="1"/>
      <protection locked="0"/>
    </xf>
    <xf numFmtId="1" fontId="5" fillId="29" borderId="6" xfId="1" applyNumberFormat="1" applyFill="1" applyBorder="1" applyAlignment="1" applyProtection="1">
      <alignment horizontal="center" vertical="center" wrapText="1"/>
      <protection locked="0"/>
    </xf>
    <xf numFmtId="1" fontId="5" fillId="29" borderId="7" xfId="1" applyNumberFormat="1" applyFill="1" applyBorder="1" applyAlignment="1" applyProtection="1">
      <alignment horizontal="center" vertical="center" wrapText="1"/>
      <protection locked="0"/>
    </xf>
    <xf numFmtId="1" fontId="0" fillId="29" borderId="8" xfId="0" applyNumberFormat="1" applyFill="1" applyBorder="1" applyAlignment="1" applyProtection="1">
      <alignment horizontal="center" vertical="center"/>
      <protection locked="0"/>
    </xf>
    <xf numFmtId="1" fontId="5" fillId="0" borderId="6" xfId="1" applyNumberFormat="1" applyBorder="1" applyAlignment="1" applyProtection="1">
      <alignment horizontal="center" vertical="center" wrapText="1"/>
      <protection locked="0"/>
    </xf>
    <xf numFmtId="1" fontId="5" fillId="0" borderId="7" xfId="1" applyNumberFormat="1" applyBorder="1" applyAlignment="1" applyProtection="1">
      <alignment horizontal="center" vertical="center" wrapText="1"/>
      <protection locked="0"/>
    </xf>
    <xf numFmtId="1" fontId="0" fillId="0" borderId="8" xfId="0" applyNumberFormat="1" applyBorder="1" applyAlignment="1" applyProtection="1">
      <alignment horizontal="center" vertical="center"/>
      <protection locked="0"/>
    </xf>
    <xf numFmtId="1" fontId="5" fillId="0" borderId="76" xfId="1" applyNumberFormat="1" applyBorder="1" applyAlignment="1" applyProtection="1">
      <alignment horizontal="center" vertical="center" wrapText="1"/>
      <protection locked="0"/>
    </xf>
    <xf numFmtId="1" fontId="5" fillId="0" borderId="77" xfId="1" applyNumberFormat="1" applyBorder="1" applyAlignment="1" applyProtection="1">
      <alignment horizontal="center" vertical="center" wrapText="1"/>
      <protection locked="0"/>
    </xf>
    <xf numFmtId="1" fontId="0" fillId="0" borderId="78" xfId="0" applyNumberFormat="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9" fontId="6" fillId="36" borderId="17" xfId="1" applyNumberFormat="1" applyFont="1" applyFill="1" applyBorder="1" applyAlignment="1" applyProtection="1">
      <alignment vertical="center" wrapText="1"/>
      <protection locked="0"/>
    </xf>
    <xf numFmtId="9" fontId="6" fillId="0" borderId="17" xfId="1" applyNumberFormat="1" applyFont="1" applyBorder="1" applyAlignment="1" applyProtection="1">
      <alignment vertical="center" wrapText="1"/>
      <protection locked="0"/>
    </xf>
    <xf numFmtId="1" fontId="10" fillId="29" borderId="56" xfId="1" applyNumberFormat="1" applyFont="1" applyFill="1" applyBorder="1" applyAlignment="1" applyProtection="1">
      <alignment horizontal="center" vertical="center" wrapText="1"/>
      <protection locked="0"/>
    </xf>
    <xf numFmtId="0" fontId="61" fillId="0" borderId="56" xfId="1" applyFont="1" applyBorder="1" applyAlignment="1" applyProtection="1">
      <alignment horizontal="left" vertical="center" wrapText="1"/>
      <protection locked="0"/>
    </xf>
    <xf numFmtId="0" fontId="61" fillId="0" borderId="60" xfId="1" applyFont="1" applyBorder="1" applyAlignment="1" applyProtection="1">
      <alignment horizontal="left" vertical="center" wrapText="1"/>
      <protection locked="0"/>
    </xf>
    <xf numFmtId="0" fontId="61" fillId="0" borderId="54" xfId="1" applyFont="1" applyBorder="1" applyAlignment="1" applyProtection="1">
      <alignment horizontal="left" vertical="center" wrapText="1"/>
      <protection locked="0"/>
    </xf>
    <xf numFmtId="0" fontId="61" fillId="29" borderId="56" xfId="1" applyFont="1" applyFill="1" applyBorder="1" applyAlignment="1" applyProtection="1">
      <alignment horizontal="left" vertical="center" wrapText="1"/>
      <protection locked="0"/>
    </xf>
    <xf numFmtId="9" fontId="6" fillId="36" borderId="19" xfId="1" applyNumberFormat="1" applyFont="1" applyFill="1" applyBorder="1" applyAlignment="1" applyProtection="1">
      <alignment vertical="center" wrapText="1"/>
      <protection locked="0"/>
    </xf>
    <xf numFmtId="9" fontId="6" fillId="30" borderId="19" xfId="1" applyNumberFormat="1" applyFont="1" applyFill="1" applyBorder="1" applyAlignment="1">
      <alignment vertical="center" wrapText="1"/>
    </xf>
    <xf numFmtId="9" fontId="6" fillId="32" borderId="6" xfId="103" applyFont="1" applyFill="1" applyBorder="1" applyAlignment="1" applyProtection="1">
      <alignment horizontal="center" vertical="center" wrapText="1"/>
    </xf>
    <xf numFmtId="0" fontId="61" fillId="0" borderId="3" xfId="1" applyFont="1" applyBorder="1" applyAlignment="1" applyProtection="1">
      <alignment horizontal="left" vertical="center" wrapText="1"/>
      <protection locked="0"/>
    </xf>
    <xf numFmtId="0" fontId="61" fillId="0" borderId="29" xfId="0" applyFont="1" applyBorder="1" applyAlignment="1" applyProtection="1">
      <alignment horizontal="left" vertical="center" wrapText="1"/>
      <protection locked="0"/>
    </xf>
    <xf numFmtId="0" fontId="2" fillId="0" borderId="0" xfId="0" applyFont="1" applyProtection="1">
      <protection locked="0"/>
    </xf>
    <xf numFmtId="0" fontId="2" fillId="3" borderId="0" xfId="0" applyFont="1" applyFill="1" applyProtection="1">
      <protection locked="0"/>
    </xf>
    <xf numFmtId="0" fontId="4" fillId="3" borderId="0" xfId="0" applyFont="1" applyFill="1" applyProtection="1">
      <protection locked="0"/>
    </xf>
    <xf numFmtId="0" fontId="44" fillId="3" borderId="0" xfId="0" applyFont="1" applyFill="1" applyAlignment="1" applyProtection="1">
      <alignment horizontal="left" vertical="center" wrapText="1"/>
      <protection locked="0"/>
    </xf>
    <xf numFmtId="0" fontId="45" fillId="32" borderId="56" xfId="0" applyFont="1" applyFill="1" applyBorder="1" applyAlignment="1" applyProtection="1">
      <alignment horizontal="center" vertical="center" wrapText="1"/>
      <protection locked="0"/>
    </xf>
    <xf numFmtId="0" fontId="55" fillId="32" borderId="56" xfId="0" applyFont="1" applyFill="1" applyBorder="1" applyAlignment="1" applyProtection="1">
      <alignment horizontal="center" vertical="center" wrapText="1"/>
      <protection locked="0"/>
    </xf>
    <xf numFmtId="0" fontId="55" fillId="32" borderId="57" xfId="0" applyFont="1" applyFill="1" applyBorder="1" applyAlignment="1" applyProtection="1">
      <alignment horizontal="center" vertical="center" wrapText="1"/>
      <protection locked="0"/>
    </xf>
    <xf numFmtId="0" fontId="55" fillId="32" borderId="4" xfId="0" applyFont="1" applyFill="1" applyBorder="1" applyAlignment="1" applyProtection="1">
      <alignment horizontal="center" vertical="center" wrapText="1"/>
      <protection locked="0"/>
    </xf>
    <xf numFmtId="0" fontId="45" fillId="32" borderId="9" xfId="0" applyFont="1" applyFill="1" applyBorder="1" applyAlignment="1" applyProtection="1">
      <alignment horizontal="center" vertical="center" wrapText="1"/>
      <protection locked="0"/>
    </xf>
    <xf numFmtId="0" fontId="45" fillId="32" borderId="10" xfId="0" applyFont="1" applyFill="1" applyBorder="1" applyAlignment="1" applyProtection="1">
      <alignment horizontal="center" vertical="center" wrapText="1"/>
      <protection locked="0"/>
    </xf>
    <xf numFmtId="0" fontId="45" fillId="32" borderId="11" xfId="0" applyFont="1" applyFill="1" applyBorder="1" applyAlignment="1" applyProtection="1">
      <alignment horizontal="center" vertical="center" wrapText="1"/>
      <protection locked="0"/>
    </xf>
    <xf numFmtId="0" fontId="45" fillId="32" borderId="23" xfId="0" applyFont="1" applyFill="1" applyBorder="1" applyAlignment="1" applyProtection="1">
      <alignment horizontal="center" vertical="center" wrapText="1"/>
      <protection locked="0"/>
    </xf>
    <xf numFmtId="0" fontId="65" fillId="32" borderId="56" xfId="0" applyFont="1" applyFill="1" applyBorder="1" applyAlignment="1" applyProtection="1">
      <alignment horizontal="left" vertical="center" wrapText="1"/>
      <protection locked="0"/>
    </xf>
    <xf numFmtId="0" fontId="46" fillId="0" borderId="0" xfId="0" applyFont="1" applyProtection="1">
      <protection locked="0"/>
    </xf>
    <xf numFmtId="0" fontId="46" fillId="3" borderId="0" xfId="0" applyFont="1" applyFill="1" applyProtection="1">
      <protection locked="0"/>
    </xf>
    <xf numFmtId="0" fontId="10" fillId="31" borderId="33" xfId="1" applyFont="1" applyFill="1" applyBorder="1" applyAlignment="1" applyProtection="1">
      <alignment horizontal="left" vertical="center" wrapText="1"/>
      <protection locked="0"/>
    </xf>
    <xf numFmtId="0" fontId="6" fillId="31" borderId="2" xfId="0" applyFont="1" applyFill="1" applyBorder="1" applyAlignment="1" applyProtection="1">
      <alignment horizontal="center" vertical="center" wrapText="1"/>
      <protection locked="0"/>
    </xf>
    <xf numFmtId="0" fontId="0" fillId="0" borderId="0" xfId="0" applyProtection="1">
      <protection locked="0"/>
    </xf>
    <xf numFmtId="0" fontId="10" fillId="31" borderId="55" xfId="1" applyFont="1" applyFill="1" applyBorder="1" applyAlignment="1" applyProtection="1">
      <alignment horizontal="left" vertical="center" wrapText="1"/>
      <protection locked="0"/>
    </xf>
    <xf numFmtId="0" fontId="10" fillId="31" borderId="68" xfId="1" applyFont="1" applyFill="1" applyBorder="1" applyAlignment="1" applyProtection="1">
      <alignment horizontal="left" vertical="center" wrapText="1"/>
      <protection locked="0"/>
    </xf>
    <xf numFmtId="1" fontId="8" fillId="0" borderId="80" xfId="1" applyNumberFormat="1" applyFont="1" applyBorder="1" applyAlignment="1" applyProtection="1">
      <alignment horizontal="center" vertical="center" wrapText="1"/>
      <protection locked="0"/>
    </xf>
    <xf numFmtId="1" fontId="8" fillId="0" borderId="77" xfId="1" applyNumberFormat="1" applyFont="1" applyBorder="1" applyAlignment="1" applyProtection="1">
      <alignment horizontal="center" vertical="center" wrapText="1"/>
      <protection locked="0"/>
    </xf>
    <xf numFmtId="1" fontId="8" fillId="0" borderId="78" xfId="1" applyNumberFormat="1" applyFont="1" applyBorder="1" applyAlignment="1" applyProtection="1">
      <alignment horizontal="center" vertical="center" wrapText="1"/>
      <protection locked="0"/>
    </xf>
    <xf numFmtId="0" fontId="10" fillId="31" borderId="38" xfId="1" applyFont="1" applyFill="1" applyBorder="1" applyAlignment="1" applyProtection="1">
      <alignment horizontal="left" vertical="center" wrapText="1"/>
      <protection locked="0"/>
    </xf>
    <xf numFmtId="0" fontId="20" fillId="31" borderId="4" xfId="0" applyFont="1" applyFill="1" applyBorder="1" applyAlignment="1" applyProtection="1">
      <alignment vertical="center" textRotation="90" wrapText="1"/>
      <protection locked="0"/>
    </xf>
    <xf numFmtId="0" fontId="2" fillId="0" borderId="0" xfId="0" applyFont="1" applyAlignment="1" applyProtection="1">
      <alignment vertical="center"/>
      <protection locked="0"/>
    </xf>
    <xf numFmtId="0" fontId="2" fillId="3" borderId="0" xfId="0" applyFont="1" applyFill="1" applyAlignment="1" applyProtection="1">
      <alignment vertical="center"/>
      <protection locked="0"/>
    </xf>
    <xf numFmtId="0" fontId="55" fillId="32" borderId="17" xfId="0" applyFont="1" applyFill="1" applyBorder="1" applyAlignment="1" applyProtection="1">
      <alignment wrapText="1"/>
      <protection locked="0"/>
    </xf>
    <xf numFmtId="0" fontId="10" fillId="34" borderId="3" xfId="0" applyFont="1" applyFill="1" applyBorder="1" applyAlignment="1" applyProtection="1">
      <alignment horizontal="left" vertical="center" wrapText="1"/>
      <protection locked="0"/>
    </xf>
    <xf numFmtId="0" fontId="10" fillId="34" borderId="25" xfId="0" applyFont="1" applyFill="1" applyBorder="1" applyAlignment="1" applyProtection="1">
      <alignment horizontal="left" vertical="center" wrapText="1"/>
      <protection locked="0"/>
    </xf>
    <xf numFmtId="0" fontId="6" fillId="34" borderId="1" xfId="0" applyFont="1" applyFill="1" applyBorder="1" applyAlignment="1" applyProtection="1">
      <alignment horizontal="center" vertical="center" wrapText="1"/>
      <protection locked="0"/>
    </xf>
    <xf numFmtId="0" fontId="9" fillId="34" borderId="56" xfId="0" applyFont="1" applyFill="1" applyBorder="1" applyAlignment="1" applyProtection="1">
      <alignment horizontal="left" vertical="center" wrapText="1"/>
      <protection locked="0"/>
    </xf>
    <xf numFmtId="9" fontId="6" fillId="34" borderId="56" xfId="0" applyNumberFormat="1" applyFont="1" applyFill="1" applyBorder="1" applyAlignment="1" applyProtection="1">
      <alignment horizontal="center" vertical="center" wrapText="1"/>
      <protection locked="0"/>
    </xf>
    <xf numFmtId="0" fontId="4" fillId="29" borderId="0" xfId="0" applyFont="1" applyFill="1" applyAlignment="1" applyProtection="1">
      <alignment vertical="center"/>
      <protection locked="0"/>
    </xf>
    <xf numFmtId="0" fontId="10" fillId="31" borderId="56" xfId="0" applyFont="1" applyFill="1" applyBorder="1" applyAlignment="1" applyProtection="1">
      <alignment vertical="center" wrapText="1"/>
      <protection locked="0"/>
    </xf>
    <xf numFmtId="0" fontId="1" fillId="31" borderId="1" xfId="1" applyFont="1" applyFill="1" applyBorder="1" applyAlignment="1" applyProtection="1">
      <alignment horizontal="center" vertical="center" wrapText="1"/>
      <protection locked="0"/>
    </xf>
    <xf numFmtId="0" fontId="55" fillId="32" borderId="36" xfId="1" applyFont="1" applyFill="1" applyBorder="1" applyAlignment="1" applyProtection="1">
      <alignment horizontal="center" vertical="center" wrapText="1"/>
      <protection locked="0"/>
    </xf>
    <xf numFmtId="0" fontId="6" fillId="31" borderId="1" xfId="1" applyFont="1" applyFill="1" applyBorder="1" applyAlignment="1" applyProtection="1">
      <alignment horizontal="center" vertical="center" wrapText="1"/>
      <protection locked="0"/>
    </xf>
    <xf numFmtId="0" fontId="10" fillId="31" borderId="56" xfId="1" applyFont="1" applyFill="1" applyBorder="1" applyAlignment="1" applyProtection="1">
      <alignment horizontal="left" vertical="center" wrapText="1"/>
      <protection locked="0"/>
    </xf>
    <xf numFmtId="9" fontId="6" fillId="31" borderId="79" xfId="1" applyNumberFormat="1" applyFont="1" applyFill="1" applyBorder="1" applyAlignment="1" applyProtection="1">
      <alignment horizontal="center" vertical="center" wrapText="1"/>
      <protection locked="0"/>
    </xf>
    <xf numFmtId="9" fontId="1" fillId="31" borderId="36" xfId="1" applyNumberFormat="1" applyFont="1" applyFill="1" applyBorder="1" applyAlignment="1" applyProtection="1">
      <alignment horizontal="center" vertical="center" wrapText="1"/>
      <protection locked="0"/>
    </xf>
    <xf numFmtId="0" fontId="10" fillId="31" borderId="70" xfId="0" applyFont="1" applyFill="1" applyBorder="1" applyAlignment="1" applyProtection="1">
      <alignment vertical="center" wrapText="1"/>
      <protection locked="0"/>
    </xf>
    <xf numFmtId="9" fontId="1" fillId="31" borderId="1" xfId="1" applyNumberFormat="1" applyFont="1" applyFill="1" applyBorder="1" applyAlignment="1" applyProtection="1">
      <alignment horizontal="center" vertical="center" wrapText="1"/>
      <protection locked="0"/>
    </xf>
    <xf numFmtId="0" fontId="55" fillId="33" borderId="36" xfId="1" applyFont="1" applyFill="1" applyBorder="1" applyAlignment="1" applyProtection="1">
      <alignment horizontal="center" vertical="center" wrapText="1"/>
      <protection locked="0"/>
    </xf>
    <xf numFmtId="0" fontId="10" fillId="34" borderId="1" xfId="0" applyFont="1" applyFill="1" applyBorder="1" applyAlignment="1" applyProtection="1">
      <alignment vertical="center" wrapText="1"/>
      <protection locked="0"/>
    </xf>
    <xf numFmtId="0" fontId="10" fillId="34" borderId="38" xfId="0" applyFont="1" applyFill="1" applyBorder="1" applyAlignment="1" applyProtection="1">
      <alignment vertical="center" wrapText="1"/>
      <protection locked="0"/>
    </xf>
    <xf numFmtId="0" fontId="0" fillId="29" borderId="0" xfId="0" applyFill="1" applyProtection="1">
      <protection locked="0"/>
    </xf>
    <xf numFmtId="0" fontId="10" fillId="34" borderId="56" xfId="0" applyFont="1" applyFill="1" applyBorder="1" applyAlignment="1" applyProtection="1">
      <alignment vertical="center" wrapText="1"/>
      <protection locked="0"/>
    </xf>
    <xf numFmtId="0" fontId="55" fillId="32" borderId="27" xfId="1" applyFont="1" applyFill="1" applyBorder="1" applyAlignment="1" applyProtection="1">
      <alignment horizontal="center" vertical="center" wrapText="1"/>
      <protection locked="0"/>
    </xf>
    <xf numFmtId="0" fontId="10" fillId="31" borderId="81" xfId="0" applyFont="1" applyFill="1" applyBorder="1" applyAlignment="1" applyProtection="1">
      <alignment vertical="center" wrapText="1"/>
      <protection locked="0"/>
    </xf>
    <xf numFmtId="0" fontId="51" fillId="32" borderId="4" xfId="0" applyFont="1" applyFill="1" applyBorder="1" applyAlignment="1" applyProtection="1">
      <alignment horizontal="center"/>
      <protection locked="0"/>
    </xf>
    <xf numFmtId="0" fontId="55" fillId="32" borderId="61" xfId="0" applyFont="1" applyFill="1" applyBorder="1" applyAlignment="1" applyProtection="1">
      <alignment horizontal="center" vertical="center"/>
      <protection locked="0"/>
    </xf>
    <xf numFmtId="0" fontId="8" fillId="32" borderId="56" xfId="0" applyFont="1" applyFill="1" applyBorder="1" applyAlignment="1" applyProtection="1">
      <alignment horizontal="right" vertical="center" wrapText="1"/>
      <protection locked="0"/>
    </xf>
    <xf numFmtId="0" fontId="10" fillId="31" borderId="63" xfId="0" applyFont="1" applyFill="1" applyBorder="1" applyAlignment="1" applyProtection="1">
      <alignment horizontal="left" vertical="center" wrapText="1"/>
      <protection locked="0"/>
    </xf>
    <xf numFmtId="0" fontId="10" fillId="31" borderId="55" xfId="0" applyFont="1" applyFill="1" applyBorder="1" applyAlignment="1" applyProtection="1">
      <alignment horizontal="left" vertical="center" wrapText="1"/>
      <protection locked="0"/>
    </xf>
    <xf numFmtId="0" fontId="8" fillId="31" borderId="56" xfId="0" applyFont="1" applyFill="1" applyBorder="1" applyAlignment="1" applyProtection="1">
      <alignment horizontal="left" vertical="center" wrapText="1"/>
      <protection locked="0"/>
    </xf>
    <xf numFmtId="0" fontId="10" fillId="31" borderId="38" xfId="0" applyFont="1" applyFill="1" applyBorder="1" applyAlignment="1" applyProtection="1">
      <alignment horizontal="left" vertical="center" wrapText="1"/>
      <protection locked="0"/>
    </xf>
    <xf numFmtId="0" fontId="63" fillId="31" borderId="4" xfId="0" applyFont="1" applyFill="1" applyBorder="1" applyProtection="1">
      <protection locked="0"/>
    </xf>
    <xf numFmtId="0" fontId="20" fillId="31" borderId="56" xfId="0" applyFont="1" applyFill="1" applyBorder="1" applyAlignment="1" applyProtection="1">
      <alignment horizontal="center" vertical="center" textRotation="88" wrapText="1"/>
      <protection locked="0"/>
    </xf>
    <xf numFmtId="0" fontId="52" fillId="31" borderId="56" xfId="0" applyFont="1" applyFill="1" applyBorder="1" applyAlignment="1" applyProtection="1">
      <alignment vertical="center"/>
      <protection locked="0"/>
    </xf>
    <xf numFmtId="0" fontId="62" fillId="31" borderId="27" xfId="0" applyFont="1" applyFill="1" applyBorder="1" applyAlignment="1" applyProtection="1">
      <alignment vertical="center" wrapText="1"/>
      <protection locked="0"/>
    </xf>
    <xf numFmtId="0" fontId="62" fillId="32" borderId="56" xfId="0" applyFont="1" applyFill="1" applyBorder="1" applyAlignment="1" applyProtection="1">
      <alignment vertical="center" wrapText="1"/>
      <protection locked="0"/>
    </xf>
    <xf numFmtId="0" fontId="10" fillId="31" borderId="43" xfId="1" applyFont="1" applyFill="1" applyBorder="1" applyAlignment="1" applyProtection="1">
      <alignment horizontal="left" vertical="center" wrapText="1"/>
      <protection locked="0"/>
    </xf>
    <xf numFmtId="0" fontId="62" fillId="31" borderId="56" xfId="0" applyFont="1" applyFill="1" applyBorder="1" applyAlignment="1" applyProtection="1">
      <alignment vertical="center" wrapText="1"/>
      <protection locked="0"/>
    </xf>
    <xf numFmtId="0" fontId="62" fillId="31" borderId="28" xfId="0" applyFont="1" applyFill="1" applyBorder="1" applyAlignment="1" applyProtection="1">
      <alignment vertical="center" wrapText="1"/>
      <protection locked="0"/>
    </xf>
    <xf numFmtId="0" fontId="68" fillId="31" borderId="28" xfId="0" applyFont="1" applyFill="1" applyBorder="1" applyAlignment="1" applyProtection="1">
      <alignment vertical="center" wrapText="1"/>
      <protection locked="0"/>
    </xf>
    <xf numFmtId="0" fontId="0" fillId="31" borderId="0" xfId="0" applyFill="1" applyProtection="1">
      <protection locked="0"/>
    </xf>
    <xf numFmtId="0" fontId="20" fillId="34" borderId="56" xfId="0" applyFont="1" applyFill="1" applyBorder="1" applyAlignment="1" applyProtection="1">
      <alignment vertical="center" wrapText="1"/>
      <protection locked="0"/>
    </xf>
    <xf numFmtId="0" fontId="8" fillId="33" borderId="28" xfId="1" applyFont="1" applyFill="1" applyBorder="1" applyAlignment="1" applyProtection="1">
      <alignment horizontal="right" vertical="center" wrapText="1"/>
      <protection locked="0"/>
    </xf>
    <xf numFmtId="0" fontId="63" fillId="31" borderId="0" xfId="0" applyFont="1" applyFill="1" applyProtection="1">
      <protection locked="0"/>
    </xf>
    <xf numFmtId="0" fontId="9" fillId="31" borderId="0" xfId="0" applyFont="1" applyFill="1" applyAlignment="1" applyProtection="1">
      <alignment vertical="center" wrapText="1"/>
      <protection locked="0"/>
    </xf>
    <xf numFmtId="9" fontId="6" fillId="31" borderId="24" xfId="1" applyNumberFormat="1" applyFont="1" applyFill="1" applyBorder="1" applyAlignment="1" applyProtection="1">
      <alignment vertical="center" wrapText="1"/>
      <protection locked="0"/>
    </xf>
    <xf numFmtId="0" fontId="8" fillId="33" borderId="5" xfId="1" applyFont="1" applyFill="1" applyBorder="1" applyAlignment="1" applyProtection="1">
      <alignment horizontal="right" vertical="center" wrapText="1"/>
      <protection locked="0"/>
    </xf>
    <xf numFmtId="1" fontId="9" fillId="2" borderId="56" xfId="0" applyNumberFormat="1" applyFont="1" applyFill="1" applyBorder="1" applyAlignment="1" applyProtection="1">
      <alignment horizontal="center" vertical="center" wrapText="1"/>
      <protection locked="0"/>
    </xf>
    <xf numFmtId="0" fontId="9" fillId="34" borderId="41" xfId="0" applyFont="1" applyFill="1" applyBorder="1" applyAlignment="1" applyProtection="1">
      <alignment vertical="center" wrapText="1"/>
      <protection locked="0"/>
    </xf>
    <xf numFmtId="0" fontId="8" fillId="33" borderId="2" xfId="1" applyFont="1" applyFill="1" applyBorder="1" applyAlignment="1" applyProtection="1">
      <alignment horizontal="right" vertical="center" wrapText="1"/>
      <protection locked="0"/>
    </xf>
    <xf numFmtId="9" fontId="6" fillId="31" borderId="27" xfId="1" applyNumberFormat="1" applyFont="1" applyFill="1" applyBorder="1" applyAlignment="1" applyProtection="1">
      <alignment vertical="center" wrapText="1"/>
      <protection locked="0"/>
    </xf>
    <xf numFmtId="9" fontId="6" fillId="31" borderId="1" xfId="1" applyNumberFormat="1" applyFont="1" applyFill="1" applyBorder="1" applyAlignment="1" applyProtection="1">
      <alignment horizontal="center" vertical="center" wrapText="1"/>
      <protection locked="0"/>
    </xf>
    <xf numFmtId="0" fontId="10" fillId="34" borderId="28" xfId="1" applyFont="1" applyFill="1" applyBorder="1" applyAlignment="1" applyProtection="1">
      <alignment horizontal="left" vertical="center" wrapText="1"/>
      <protection locked="0"/>
    </xf>
    <xf numFmtId="0" fontId="54" fillId="34" borderId="56" xfId="0" applyFont="1" applyFill="1" applyBorder="1" applyAlignment="1" applyProtection="1">
      <alignment vertical="center" wrapText="1"/>
      <protection locked="0"/>
    </xf>
    <xf numFmtId="0" fontId="8" fillId="33" borderId="56" xfId="1" applyFont="1" applyFill="1" applyBorder="1" applyAlignment="1" applyProtection="1">
      <alignment horizontal="right" vertical="center" wrapText="1"/>
      <protection locked="0"/>
    </xf>
    <xf numFmtId="9" fontId="10" fillId="2" borderId="3" xfId="103" applyFont="1" applyFill="1" applyBorder="1" applyAlignment="1" applyProtection="1">
      <alignment horizontal="center" vertical="center" wrapText="1"/>
      <protection locked="0"/>
    </xf>
    <xf numFmtId="0" fontId="20" fillId="31" borderId="57" xfId="0" applyFont="1" applyFill="1" applyBorder="1" applyAlignment="1" applyProtection="1">
      <alignment horizontal="center" vertical="center" textRotation="90" wrapText="1"/>
      <protection locked="0"/>
    </xf>
    <xf numFmtId="0" fontId="55" fillId="32" borderId="61" xfId="1" applyFont="1" applyFill="1" applyBorder="1" applyAlignment="1" applyProtection="1">
      <alignment vertical="center" wrapText="1"/>
      <protection locked="0"/>
    </xf>
    <xf numFmtId="0" fontId="54" fillId="0" borderId="0" xfId="0" applyFont="1" applyAlignment="1" applyProtection="1">
      <alignment vertical="center"/>
      <protection locked="0"/>
    </xf>
    <xf numFmtId="0" fontId="10" fillId="31" borderId="30" xfId="0" applyFont="1" applyFill="1" applyBorder="1" applyAlignment="1" applyProtection="1">
      <alignment vertical="center" wrapText="1"/>
      <protection locked="0"/>
    </xf>
    <xf numFmtId="0" fontId="10" fillId="31" borderId="67" xfId="0" applyFont="1" applyFill="1" applyBorder="1" applyAlignment="1" applyProtection="1">
      <alignment vertical="center" wrapText="1"/>
      <protection locked="0"/>
    </xf>
    <xf numFmtId="0" fontId="55" fillId="32" borderId="57" xfId="1" applyFont="1" applyFill="1" applyBorder="1" applyAlignment="1" applyProtection="1">
      <alignment vertical="center" wrapText="1"/>
      <protection locked="0"/>
    </xf>
    <xf numFmtId="0" fontId="55" fillId="32" borderId="24" xfId="1" applyFont="1" applyFill="1" applyBorder="1" applyAlignment="1" applyProtection="1">
      <alignment horizontal="center" vertical="center" wrapText="1"/>
      <protection locked="0"/>
    </xf>
    <xf numFmtId="1" fontId="48" fillId="27" borderId="25" xfId="0" applyNumberFormat="1" applyFont="1" applyFill="1" applyBorder="1" applyAlignment="1" applyProtection="1">
      <alignment horizontal="center" vertical="center" wrapText="1"/>
      <protection locked="0"/>
    </xf>
    <xf numFmtId="0" fontId="8" fillId="32" borderId="38" xfId="1" applyFont="1" applyFill="1" applyBorder="1" applyAlignment="1" applyProtection="1">
      <alignment horizontal="right" vertical="center" wrapText="1"/>
      <protection locked="0"/>
    </xf>
    <xf numFmtId="0" fontId="60" fillId="32" borderId="57" xfId="1" applyFont="1" applyFill="1" applyBorder="1" applyAlignment="1" applyProtection="1">
      <alignment vertical="center" wrapText="1"/>
      <protection locked="0"/>
    </xf>
    <xf numFmtId="0" fontId="60" fillId="32" borderId="61" xfId="1" applyFont="1" applyFill="1" applyBorder="1" applyAlignment="1" applyProtection="1">
      <alignment vertical="center" wrapText="1"/>
      <protection locked="0"/>
    </xf>
    <xf numFmtId="1" fontId="48" fillId="27" borderId="61" xfId="0" applyNumberFormat="1" applyFont="1" applyFill="1" applyBorder="1" applyAlignment="1" applyProtection="1">
      <alignment horizontal="center" vertical="center" wrapText="1"/>
      <protection locked="0"/>
    </xf>
    <xf numFmtId="0" fontId="10" fillId="31" borderId="44" xfId="1" applyFont="1" applyFill="1" applyBorder="1" applyAlignment="1" applyProtection="1">
      <alignment horizontal="left" vertical="center" wrapText="1"/>
      <protection locked="0"/>
    </xf>
    <xf numFmtId="0" fontId="10" fillId="31" borderId="40" xfId="1" applyFont="1" applyFill="1" applyBorder="1" applyAlignment="1" applyProtection="1">
      <alignment horizontal="left" vertical="center" wrapText="1"/>
      <protection locked="0"/>
    </xf>
    <xf numFmtId="0" fontId="8" fillId="32" borderId="42" xfId="1" applyFont="1" applyFill="1" applyBorder="1" applyAlignment="1" applyProtection="1">
      <alignment horizontal="right" vertical="center" wrapText="1"/>
      <protection locked="0"/>
    </xf>
    <xf numFmtId="0" fontId="10" fillId="31" borderId="39" xfId="1" applyFont="1" applyFill="1" applyBorder="1" applyAlignment="1" applyProtection="1">
      <alignment horizontal="left" vertical="center" wrapText="1"/>
      <protection locked="0"/>
    </xf>
    <xf numFmtId="1" fontId="8" fillId="2" borderId="12" xfId="1" applyNumberFormat="1" applyFont="1" applyFill="1" applyBorder="1" applyAlignment="1" applyProtection="1">
      <alignment horizontal="center" vertical="center" wrapText="1"/>
      <protection locked="0"/>
    </xf>
    <xf numFmtId="1" fontId="8" fillId="2" borderId="13" xfId="1" applyNumberFormat="1" applyFont="1" applyFill="1" applyBorder="1" applyAlignment="1" applyProtection="1">
      <alignment horizontal="center" vertical="center" wrapText="1"/>
      <protection locked="0"/>
    </xf>
    <xf numFmtId="1" fontId="8" fillId="2" borderId="14" xfId="1" applyNumberFormat="1" applyFont="1" applyFill="1" applyBorder="1" applyAlignment="1" applyProtection="1">
      <alignment horizontal="center" vertical="center" wrapText="1"/>
      <protection locked="0"/>
    </xf>
    <xf numFmtId="1" fontId="8" fillId="2" borderId="20" xfId="1" applyNumberFormat="1" applyFont="1" applyFill="1" applyBorder="1" applyAlignment="1" applyProtection="1">
      <alignment horizontal="center" vertical="center" wrapText="1"/>
      <protection locked="0"/>
    </xf>
    <xf numFmtId="1" fontId="8" fillId="2" borderId="21" xfId="1" applyNumberFormat="1" applyFont="1" applyFill="1" applyBorder="1" applyAlignment="1" applyProtection="1">
      <alignment horizontal="center" vertical="center" wrapText="1"/>
      <protection locked="0"/>
    </xf>
    <xf numFmtId="1" fontId="8" fillId="2" borderId="22" xfId="1" applyNumberFormat="1" applyFont="1" applyFill="1" applyBorder="1" applyAlignment="1" applyProtection="1">
      <alignment horizontal="center" vertical="center" wrapText="1"/>
      <protection locked="0"/>
    </xf>
    <xf numFmtId="0" fontId="8" fillId="32" borderId="72" xfId="1" applyFont="1" applyFill="1" applyBorder="1" applyAlignment="1" applyProtection="1">
      <alignment horizontal="right" vertical="center" wrapText="1"/>
      <protection locked="0"/>
    </xf>
    <xf numFmtId="0" fontId="20" fillId="34" borderId="56" xfId="0" applyFont="1" applyFill="1" applyBorder="1" applyAlignment="1" applyProtection="1">
      <alignment horizontal="center" vertical="top" textRotation="90" wrapText="1"/>
      <protection locked="0"/>
    </xf>
    <xf numFmtId="9" fontId="6" fillId="34" borderId="1" xfId="1" applyNumberFormat="1" applyFont="1" applyFill="1" applyBorder="1" applyAlignment="1" applyProtection="1">
      <alignment horizontal="center" vertical="center" wrapText="1"/>
      <protection locked="0"/>
    </xf>
    <xf numFmtId="1" fontId="8" fillId="34" borderId="56" xfId="1" applyNumberFormat="1" applyFont="1" applyFill="1" applyBorder="1" applyAlignment="1" applyProtection="1">
      <alignment horizontal="center" vertical="center" wrapText="1"/>
      <protection locked="0"/>
    </xf>
    <xf numFmtId="0" fontId="0" fillId="27" borderId="56" xfId="0" applyFill="1" applyBorder="1" applyProtection="1">
      <protection locked="0"/>
    </xf>
    <xf numFmtId="0" fontId="8" fillId="31" borderId="4" xfId="1" applyFont="1" applyFill="1" applyBorder="1" applyAlignment="1" applyProtection="1">
      <alignment horizontal="center" vertical="center" wrapText="1"/>
      <protection locked="0"/>
    </xf>
    <xf numFmtId="0" fontId="8" fillId="31" borderId="5" xfId="1" applyFont="1" applyFill="1" applyBorder="1" applyAlignment="1" applyProtection="1">
      <alignment horizontal="center" vertical="center" wrapText="1"/>
      <protection locked="0"/>
    </xf>
    <xf numFmtId="0" fontId="57" fillId="31" borderId="23" xfId="1" applyFont="1" applyFill="1" applyBorder="1" applyAlignment="1" applyProtection="1">
      <alignment horizontal="left" vertical="center" wrapText="1"/>
      <protection locked="0"/>
    </xf>
    <xf numFmtId="1" fontId="9" fillId="27" borderId="15" xfId="0" applyNumberFormat="1" applyFont="1" applyFill="1" applyBorder="1" applyAlignment="1" applyProtection="1">
      <alignment horizontal="center" vertical="center" wrapText="1"/>
      <protection locked="0"/>
    </xf>
    <xf numFmtId="0" fontId="55" fillId="32" borderId="61" xfId="1" applyFont="1" applyFill="1" applyBorder="1" applyAlignment="1" applyProtection="1">
      <alignment horizontal="center" vertical="center" wrapText="1"/>
      <protection locked="0"/>
    </xf>
    <xf numFmtId="0" fontId="56" fillId="32" borderId="56" xfId="0" applyFont="1" applyFill="1" applyBorder="1" applyAlignment="1" applyProtection="1">
      <alignment vertical="center"/>
      <protection locked="0"/>
    </xf>
    <xf numFmtId="0" fontId="9" fillId="31" borderId="56" xfId="0" applyFont="1" applyFill="1" applyBorder="1" applyAlignment="1" applyProtection="1">
      <alignment horizontal="left" vertical="center" wrapText="1"/>
      <protection locked="0"/>
    </xf>
    <xf numFmtId="9" fontId="53" fillId="31" borderId="56" xfId="0" applyNumberFormat="1" applyFont="1" applyFill="1" applyBorder="1" applyAlignment="1" applyProtection="1">
      <alignment horizontal="center" vertical="center" wrapText="1"/>
      <protection locked="0"/>
    </xf>
    <xf numFmtId="0" fontId="10" fillId="31" borderId="43" xfId="0" applyFont="1" applyFill="1" applyBorder="1" applyAlignment="1" applyProtection="1">
      <alignment horizontal="left" vertical="center" wrapText="1"/>
      <protection locked="0"/>
    </xf>
    <xf numFmtId="0" fontId="6" fillId="27" borderId="33" xfId="0" applyFont="1" applyFill="1" applyBorder="1" applyAlignment="1" applyProtection="1">
      <alignment horizontal="center" vertical="center" wrapText="1"/>
      <protection locked="0"/>
    </xf>
    <xf numFmtId="0" fontId="10" fillId="31" borderId="37" xfId="0" applyFont="1" applyFill="1" applyBorder="1" applyAlignment="1" applyProtection="1">
      <alignment horizontal="left" vertical="top" wrapText="1"/>
      <protection locked="0"/>
    </xf>
    <xf numFmtId="0" fontId="6" fillId="27" borderId="38" xfId="0" applyFont="1" applyFill="1" applyBorder="1" applyAlignment="1" applyProtection="1">
      <alignment horizontal="center" vertical="center" wrapText="1"/>
      <protection locked="0"/>
    </xf>
    <xf numFmtId="0" fontId="55" fillId="32" borderId="57" xfId="0" applyFont="1" applyFill="1" applyBorder="1" applyAlignment="1" applyProtection="1">
      <alignment horizontal="center" vertical="center"/>
      <protection locked="0"/>
    </xf>
    <xf numFmtId="0" fontId="55" fillId="32" borderId="59" xfId="0" applyFont="1" applyFill="1" applyBorder="1" applyAlignment="1" applyProtection="1">
      <alignment horizontal="center" vertical="center"/>
      <protection locked="0"/>
    </xf>
    <xf numFmtId="0" fontId="55" fillId="33" borderId="61" xfId="0" applyFont="1" applyFill="1" applyBorder="1" applyAlignment="1" applyProtection="1">
      <alignment horizontal="center" vertical="center"/>
      <protection locked="0"/>
    </xf>
    <xf numFmtId="0" fontId="10" fillId="34" borderId="33" xfId="0" applyFont="1" applyFill="1" applyBorder="1" applyAlignment="1" applyProtection="1">
      <alignment horizontal="left" vertical="top" wrapText="1"/>
      <protection locked="0"/>
    </xf>
    <xf numFmtId="0" fontId="6" fillId="34" borderId="56"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37" borderId="33" xfId="0" applyFont="1" applyFill="1" applyBorder="1" applyAlignment="1" applyProtection="1">
      <alignment horizontal="center" vertical="center" wrapText="1"/>
      <protection locked="0"/>
    </xf>
    <xf numFmtId="0" fontId="55" fillId="32" borderId="56" xfId="1" applyFont="1" applyFill="1" applyBorder="1" applyAlignment="1" applyProtection="1">
      <alignment horizontal="center" vertical="center" wrapText="1"/>
      <protection locked="0"/>
    </xf>
    <xf numFmtId="0" fontId="10" fillId="31" borderId="56" xfId="0" applyFont="1" applyFill="1" applyBorder="1" applyAlignment="1" applyProtection="1">
      <alignment horizontal="left" vertical="center" wrapText="1"/>
      <protection locked="0"/>
    </xf>
    <xf numFmtId="0" fontId="1" fillId="31" borderId="2" xfId="1" applyFont="1" applyFill="1" applyBorder="1" applyAlignment="1" applyProtection="1">
      <alignment horizontal="center" vertical="center" wrapText="1"/>
      <protection locked="0"/>
    </xf>
    <xf numFmtId="0" fontId="10" fillId="27" borderId="56" xfId="1"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3" borderId="0" xfId="0" applyFont="1" applyFill="1" applyAlignment="1" applyProtection="1">
      <alignment vertical="center"/>
      <protection locked="0"/>
    </xf>
    <xf numFmtId="0" fontId="10" fillId="27" borderId="57" xfId="1" applyFont="1" applyFill="1" applyBorder="1" applyAlignment="1" applyProtection="1">
      <alignment horizontal="center" vertical="center" wrapText="1"/>
      <protection locked="0"/>
    </xf>
    <xf numFmtId="0" fontId="55" fillId="32" borderId="0" xfId="1" applyFont="1" applyFill="1" applyAlignment="1" applyProtection="1">
      <alignment horizontal="center" vertical="center" wrapText="1"/>
      <protection locked="0"/>
    </xf>
    <xf numFmtId="0" fontId="8" fillId="31" borderId="59" xfId="0" applyFont="1" applyFill="1" applyBorder="1" applyAlignment="1" applyProtection="1">
      <alignment horizontal="left" vertical="center" wrapText="1"/>
      <protection locked="0"/>
    </xf>
    <xf numFmtId="0" fontId="6" fillId="31" borderId="4" xfId="0" applyFont="1" applyFill="1" applyBorder="1" applyAlignment="1" applyProtection="1">
      <alignment horizontal="center" vertical="center" wrapText="1"/>
      <protection locked="0"/>
    </xf>
    <xf numFmtId="0" fontId="6" fillId="31" borderId="24" xfId="0" applyFont="1" applyFill="1" applyBorder="1" applyAlignment="1" applyProtection="1">
      <alignment horizontal="center" vertical="center" wrapText="1"/>
      <protection locked="0"/>
    </xf>
    <xf numFmtId="0" fontId="10" fillId="31" borderId="68" xfId="0" applyFont="1" applyFill="1" applyBorder="1" applyAlignment="1" applyProtection="1">
      <alignment horizontal="left" vertical="center" wrapText="1"/>
      <protection locked="0"/>
    </xf>
    <xf numFmtId="0" fontId="6" fillId="31" borderId="27" xfId="0" applyFont="1" applyFill="1" applyBorder="1" applyAlignment="1" applyProtection="1">
      <alignment horizontal="center" vertical="center" wrapText="1"/>
      <protection locked="0"/>
    </xf>
    <xf numFmtId="0" fontId="10" fillId="31" borderId="57" xfId="1" applyFont="1" applyFill="1" applyBorder="1" applyAlignment="1" applyProtection="1">
      <alignment vertical="center" wrapText="1"/>
      <protection locked="0"/>
    </xf>
    <xf numFmtId="0" fontId="8" fillId="31" borderId="5" xfId="0" applyFont="1" applyFill="1" applyBorder="1" applyAlignment="1" applyProtection="1">
      <alignment horizontal="center" vertical="center"/>
      <protection locked="0"/>
    </xf>
    <xf numFmtId="0" fontId="67" fillId="0" borderId="3" xfId="0" applyFont="1" applyBorder="1" applyAlignment="1" applyProtection="1">
      <alignment horizontal="left" vertical="center" wrapText="1"/>
      <protection locked="0"/>
    </xf>
    <xf numFmtId="0" fontId="10" fillId="31" borderId="56" xfId="1" applyFont="1" applyFill="1" applyBorder="1" applyAlignment="1" applyProtection="1">
      <alignment vertical="center" wrapText="1"/>
      <protection locked="0"/>
    </xf>
    <xf numFmtId="9" fontId="8" fillId="31" borderId="2" xfId="0" applyNumberFormat="1" applyFont="1" applyFill="1" applyBorder="1" applyAlignment="1" applyProtection="1">
      <alignment horizontal="center" vertical="center"/>
      <protection locked="0"/>
    </xf>
    <xf numFmtId="0" fontId="66" fillId="0" borderId="3" xfId="0" applyFont="1" applyBorder="1" applyAlignment="1" applyProtection="1">
      <alignment horizontal="left" vertical="center" wrapText="1"/>
      <protection locked="0"/>
    </xf>
    <xf numFmtId="0" fontId="63" fillId="0" borderId="0" xfId="0" applyFont="1" applyProtection="1">
      <protection locked="0"/>
    </xf>
    <xf numFmtId="0" fontId="53" fillId="0" borderId="0" xfId="0" applyFont="1" applyProtection="1">
      <protection locked="0"/>
    </xf>
    <xf numFmtId="0" fontId="66" fillId="0" borderId="0" xfId="0" applyFont="1" applyAlignment="1" applyProtection="1">
      <alignment horizontal="left" vertical="center" wrapText="1"/>
      <protection locked="0"/>
    </xf>
    <xf numFmtId="0" fontId="9" fillId="0" borderId="0" xfId="0" applyFont="1" applyAlignment="1" applyProtection="1">
      <alignment horizontal="left"/>
      <protection locked="0"/>
    </xf>
    <xf numFmtId="0" fontId="0" fillId="0" borderId="0" xfId="0" applyAlignment="1" applyProtection="1">
      <alignment horizontal="center" vertical="center" wrapText="1"/>
      <protection locked="0"/>
    </xf>
    <xf numFmtId="0" fontId="61" fillId="0" borderId="5" xfId="0" applyFont="1" applyBorder="1" applyAlignment="1" applyProtection="1">
      <alignment horizontal="left" vertical="center" wrapText="1"/>
      <protection locked="0"/>
    </xf>
    <xf numFmtId="0" fontId="20" fillId="34" borderId="56" xfId="1" applyFont="1" applyFill="1" applyBorder="1" applyAlignment="1" applyProtection="1">
      <alignment horizontal="left" vertical="top" wrapText="1"/>
      <protection locked="0"/>
    </xf>
    <xf numFmtId="9" fontId="8" fillId="34" borderId="2" xfId="103" applyFont="1" applyFill="1" applyBorder="1" applyAlignment="1" applyProtection="1">
      <alignment horizontal="center" vertical="center" wrapText="1"/>
      <protection locked="0"/>
    </xf>
    <xf numFmtId="0" fontId="57" fillId="33" borderId="56" xfId="1" applyFont="1" applyFill="1" applyBorder="1" applyAlignment="1" applyProtection="1">
      <alignment horizontal="center" vertical="center" wrapText="1"/>
      <protection locked="0"/>
    </xf>
    <xf numFmtId="0" fontId="20" fillId="33" borderId="56" xfId="1" applyFont="1" applyFill="1" applyBorder="1" applyAlignment="1" applyProtection="1">
      <alignment horizontal="left" vertical="center" wrapText="1"/>
      <protection locked="0"/>
    </xf>
    <xf numFmtId="0" fontId="0" fillId="38" borderId="17" xfId="0" applyFill="1" applyBorder="1"/>
    <xf numFmtId="0" fontId="0" fillId="38" borderId="17" xfId="0" applyFill="1" applyBorder="1" applyAlignment="1">
      <alignment horizontal="center"/>
    </xf>
    <xf numFmtId="0" fontId="0" fillId="31" borderId="3" xfId="0" applyFill="1" applyBorder="1" applyProtection="1">
      <protection locked="0"/>
    </xf>
    <xf numFmtId="0" fontId="61" fillId="0" borderId="23" xfId="0" applyFont="1" applyBorder="1" applyAlignment="1" applyProtection="1">
      <alignment vertical="center" wrapText="1"/>
      <protection locked="0"/>
    </xf>
    <xf numFmtId="9" fontId="8" fillId="30" borderId="40" xfId="0" applyNumberFormat="1" applyFont="1" applyFill="1" applyBorder="1" applyAlignment="1">
      <alignment horizontal="center" vertical="center" wrapText="1"/>
    </xf>
    <xf numFmtId="0" fontId="8" fillId="29" borderId="56" xfId="1" applyFont="1" applyFill="1" applyBorder="1" applyAlignment="1" applyProtection="1">
      <alignment horizontal="center" vertical="center" wrapText="1"/>
      <protection locked="0"/>
    </xf>
    <xf numFmtId="0" fontId="57" fillId="32" borderId="29" xfId="1" applyFont="1" applyFill="1" applyBorder="1" applyAlignment="1" applyProtection="1">
      <alignment vertical="center" wrapText="1"/>
      <protection locked="0"/>
    </xf>
    <xf numFmtId="0" fontId="55" fillId="32" borderId="57" xfId="1" applyFont="1" applyFill="1" applyBorder="1" applyAlignment="1" applyProtection="1">
      <alignment horizontal="center" vertical="center" wrapText="1"/>
      <protection locked="0"/>
    </xf>
    <xf numFmtId="0" fontId="55" fillId="32" borderId="59" xfId="1" applyFont="1" applyFill="1" applyBorder="1" applyAlignment="1" applyProtection="1">
      <alignment horizontal="center" vertical="center" wrapText="1"/>
      <protection locked="0"/>
    </xf>
    <xf numFmtId="0" fontId="20" fillId="31" borderId="59" xfId="0" applyFont="1" applyFill="1" applyBorder="1" applyAlignment="1" applyProtection="1">
      <alignment horizontal="center" vertical="center" textRotation="90" wrapText="1"/>
      <protection locked="0"/>
    </xf>
    <xf numFmtId="0" fontId="10" fillId="31" borderId="4" xfId="1" applyFont="1" applyFill="1" applyBorder="1" applyAlignment="1" applyProtection="1">
      <alignment horizontal="center" vertical="center" wrapText="1"/>
      <protection locked="0"/>
    </xf>
    <xf numFmtId="0" fontId="10" fillId="31" borderId="5" xfId="1" applyFont="1" applyFill="1" applyBorder="1" applyAlignment="1" applyProtection="1">
      <alignment horizontal="center" vertical="center" wrapText="1"/>
      <protection locked="0"/>
    </xf>
    <xf numFmtId="0" fontId="10" fillId="31" borderId="24" xfId="1" applyFont="1" applyFill="1" applyBorder="1" applyAlignment="1" applyProtection="1">
      <alignment horizontal="center" vertical="center" wrapText="1"/>
      <protection locked="0"/>
    </xf>
    <xf numFmtId="0" fontId="10" fillId="31" borderId="27" xfId="1" applyFont="1" applyFill="1" applyBorder="1" applyAlignment="1" applyProtection="1">
      <alignment horizontal="center" vertical="center" wrapText="1"/>
      <protection locked="0"/>
    </xf>
    <xf numFmtId="0" fontId="10" fillId="31" borderId="28" xfId="1" applyFont="1" applyFill="1" applyBorder="1" applyAlignment="1" applyProtection="1">
      <alignment horizontal="center" vertical="center" wrapText="1"/>
      <protection locked="0"/>
    </xf>
    <xf numFmtId="0" fontId="10" fillId="31" borderId="59" xfId="1" applyFont="1" applyFill="1" applyBorder="1" applyAlignment="1" applyProtection="1">
      <alignment horizontal="left" vertical="center" wrapText="1"/>
      <protection locked="0"/>
    </xf>
    <xf numFmtId="0" fontId="10" fillId="31" borderId="2" xfId="1" applyFont="1" applyFill="1" applyBorder="1" applyAlignment="1" applyProtection="1">
      <alignment horizontal="center" vertical="center" wrapText="1"/>
      <protection locked="0"/>
    </xf>
    <xf numFmtId="0" fontId="66" fillId="0" borderId="57" xfId="0" applyFont="1" applyBorder="1" applyAlignment="1" applyProtection="1">
      <alignment horizontal="left" vertical="center" wrapText="1"/>
      <protection locked="0"/>
    </xf>
    <xf numFmtId="0" fontId="66" fillId="0" borderId="59" xfId="0" applyFont="1" applyBorder="1" applyAlignment="1" applyProtection="1">
      <alignment horizontal="left" vertical="center" wrapText="1"/>
      <protection locked="0"/>
    </xf>
    <xf numFmtId="0" fontId="64" fillId="31" borderId="1" xfId="1" applyFont="1" applyFill="1" applyBorder="1" applyAlignment="1" applyProtection="1">
      <alignment horizontal="center" vertical="center" wrapText="1"/>
      <protection locked="0"/>
    </xf>
    <xf numFmtId="0" fontId="10" fillId="31" borderId="0" xfId="1" applyFont="1" applyFill="1" applyAlignment="1" applyProtection="1">
      <alignment horizontal="center" vertical="center" wrapText="1"/>
      <protection locked="0"/>
    </xf>
    <xf numFmtId="0" fontId="10" fillId="31" borderId="19" xfId="1" applyFont="1" applyFill="1" applyBorder="1" applyAlignment="1" applyProtection="1">
      <alignment horizontal="left" vertical="top" wrapText="1"/>
      <protection locked="0"/>
    </xf>
    <xf numFmtId="1" fontId="6" fillId="30" borderId="17" xfId="0" applyNumberFormat="1" applyFont="1" applyFill="1" applyBorder="1" applyAlignment="1">
      <alignment horizontal="center" vertical="center" wrapText="1"/>
    </xf>
    <xf numFmtId="1" fontId="6" fillId="30" borderId="67" xfId="0" applyNumberFormat="1" applyFont="1" applyFill="1" applyBorder="1" applyAlignment="1">
      <alignment horizontal="center" vertical="center" wrapText="1"/>
    </xf>
    <xf numFmtId="1" fontId="6" fillId="30" borderId="13" xfId="0" applyNumberFormat="1" applyFont="1" applyFill="1" applyBorder="1" applyAlignment="1">
      <alignment horizontal="center" vertical="center" wrapText="1"/>
    </xf>
    <xf numFmtId="9" fontId="51" fillId="31" borderId="6" xfId="0" applyNumberFormat="1" applyFont="1" applyFill="1" applyBorder="1" applyAlignment="1" applyProtection="1">
      <alignment horizontal="center" vertical="center"/>
      <protection locked="0"/>
    </xf>
    <xf numFmtId="9" fontId="6" fillId="0" borderId="7" xfId="1" applyNumberFormat="1" applyFont="1" applyBorder="1" applyAlignment="1" applyProtection="1">
      <alignment vertical="center" wrapText="1"/>
      <protection locked="0"/>
    </xf>
    <xf numFmtId="9" fontId="6" fillId="30" borderId="86" xfId="1" applyNumberFormat="1" applyFont="1" applyFill="1" applyBorder="1" applyAlignment="1">
      <alignment vertical="center" wrapText="1"/>
    </xf>
    <xf numFmtId="9" fontId="6" fillId="32" borderId="87" xfId="103" applyFont="1" applyFill="1" applyBorder="1" applyAlignment="1" applyProtection="1">
      <alignment horizontal="center" vertical="center" wrapText="1"/>
    </xf>
    <xf numFmtId="9" fontId="6" fillId="32" borderId="25" xfId="103" applyFont="1" applyFill="1" applyBorder="1" applyAlignment="1" applyProtection="1">
      <alignment horizontal="center" vertical="center" wrapText="1"/>
    </xf>
    <xf numFmtId="1" fontId="9" fillId="2" borderId="61" xfId="0" applyNumberFormat="1" applyFont="1" applyFill="1" applyBorder="1" applyAlignment="1" applyProtection="1">
      <alignment horizontal="center" vertical="center" wrapText="1"/>
      <protection locked="0"/>
    </xf>
    <xf numFmtId="9" fontId="6" fillId="34" borderId="24" xfId="1" applyNumberFormat="1" applyFont="1" applyFill="1" applyBorder="1" applyAlignment="1" applyProtection="1">
      <alignment horizontal="center" vertical="center" wrapText="1"/>
      <protection locked="0"/>
    </xf>
    <xf numFmtId="9" fontId="6" fillId="36" borderId="7" xfId="1" applyNumberFormat="1" applyFont="1" applyFill="1" applyBorder="1" applyAlignment="1" applyProtection="1">
      <alignment vertical="center" wrapText="1"/>
      <protection locked="0"/>
    </xf>
    <xf numFmtId="9" fontId="6" fillId="33" borderId="87" xfId="103" applyFont="1" applyFill="1" applyBorder="1" applyAlignment="1" applyProtection="1">
      <alignment horizontal="center" vertical="center" wrapText="1"/>
    </xf>
    <xf numFmtId="9" fontId="6" fillId="33" borderId="82" xfId="103" applyFont="1" applyFill="1" applyBorder="1" applyAlignment="1" applyProtection="1">
      <alignment horizontal="center" vertical="center" wrapText="1"/>
    </xf>
    <xf numFmtId="9" fontId="6" fillId="33" borderId="24" xfId="103" applyFont="1" applyFill="1" applyBorder="1" applyAlignment="1" applyProtection="1">
      <alignment horizontal="center" vertical="center" wrapText="1"/>
    </xf>
    <xf numFmtId="9" fontId="1" fillId="2" borderId="61" xfId="103" applyFont="1" applyFill="1" applyBorder="1" applyAlignment="1" applyProtection="1">
      <alignment horizontal="center" vertical="center" wrapText="1"/>
      <protection locked="0"/>
    </xf>
    <xf numFmtId="9" fontId="6" fillId="34" borderId="4" xfId="1" applyNumberFormat="1" applyFont="1" applyFill="1" applyBorder="1" applyAlignment="1" applyProtection="1">
      <alignment horizontal="center" vertical="center" wrapText="1"/>
      <protection locked="0"/>
    </xf>
    <xf numFmtId="9" fontId="6" fillId="36" borderId="13" xfId="1" applyNumberFormat="1" applyFont="1" applyFill="1" applyBorder="1" applyAlignment="1" applyProtection="1">
      <alignment vertical="center" wrapText="1"/>
      <protection locked="0"/>
    </xf>
    <xf numFmtId="9" fontId="6" fillId="34" borderId="36" xfId="1" applyNumberFormat="1" applyFont="1" applyFill="1" applyBorder="1" applyAlignment="1" applyProtection="1">
      <alignment vertical="center" wrapText="1"/>
      <protection locked="0"/>
    </xf>
    <xf numFmtId="9" fontId="6" fillId="30" borderId="21" xfId="1" applyNumberFormat="1" applyFont="1" applyFill="1" applyBorder="1" applyAlignment="1">
      <alignment vertical="center" wrapText="1"/>
    </xf>
    <xf numFmtId="9" fontId="6" fillId="30" borderId="16" xfId="1" applyNumberFormat="1" applyFont="1" applyFill="1" applyBorder="1" applyAlignment="1">
      <alignment vertical="center" wrapText="1"/>
    </xf>
    <xf numFmtId="9" fontId="6" fillId="30" borderId="18" xfId="1" applyNumberFormat="1" applyFont="1" applyFill="1" applyBorder="1" applyAlignment="1">
      <alignment vertical="center" wrapText="1"/>
    </xf>
    <xf numFmtId="9" fontId="6" fillId="0" borderId="16" xfId="1" applyNumberFormat="1" applyFont="1" applyBorder="1" applyAlignment="1" applyProtection="1">
      <alignment vertical="center" wrapText="1"/>
      <protection locked="0"/>
    </xf>
    <xf numFmtId="9" fontId="6" fillId="0" borderId="18" xfId="1" applyNumberFormat="1" applyFont="1" applyBorder="1" applyAlignment="1" applyProtection="1">
      <alignment vertical="center" wrapText="1"/>
      <protection locked="0"/>
    </xf>
    <xf numFmtId="9" fontId="6" fillId="0" borderId="20" xfId="1" applyNumberFormat="1" applyFont="1" applyBorder="1" applyAlignment="1" applyProtection="1">
      <alignment vertical="center" wrapText="1"/>
      <protection locked="0"/>
    </xf>
    <xf numFmtId="9" fontId="6" fillId="0" borderId="21" xfId="1" applyNumberFormat="1" applyFont="1" applyBorder="1" applyAlignment="1" applyProtection="1">
      <alignment vertical="center" wrapText="1"/>
      <protection locked="0"/>
    </xf>
    <xf numFmtId="9" fontId="6" fillId="0" borderId="22" xfId="1" applyNumberFormat="1" applyFont="1" applyBorder="1" applyAlignment="1" applyProtection="1">
      <alignment vertical="center" wrapText="1"/>
      <protection locked="0"/>
    </xf>
    <xf numFmtId="9" fontId="6" fillId="31" borderId="4" xfId="1" applyNumberFormat="1" applyFont="1" applyFill="1" applyBorder="1" applyAlignment="1" applyProtection="1">
      <alignment horizontal="center" vertical="center" wrapText="1"/>
      <protection locked="0"/>
    </xf>
    <xf numFmtId="9" fontId="6" fillId="0" borderId="9" xfId="1" applyNumberFormat="1" applyFont="1" applyBorder="1" applyAlignment="1" applyProtection="1">
      <alignment vertical="center" wrapText="1"/>
      <protection locked="0"/>
    </xf>
    <xf numFmtId="9" fontId="6" fillId="0" borderId="10" xfId="1" applyNumberFormat="1" applyFont="1" applyBorder="1" applyAlignment="1" applyProtection="1">
      <alignment vertical="center" wrapText="1"/>
      <protection locked="0"/>
    </xf>
    <xf numFmtId="9" fontId="6" fillId="0" borderId="11" xfId="1" applyNumberFormat="1" applyFont="1" applyBorder="1" applyAlignment="1" applyProtection="1">
      <alignment vertical="center" wrapText="1"/>
      <protection locked="0"/>
    </xf>
    <xf numFmtId="0" fontId="9" fillId="34" borderId="43" xfId="0" applyFont="1" applyFill="1" applyBorder="1" applyAlignment="1" applyProtection="1">
      <alignment vertical="center" wrapText="1"/>
      <protection locked="0"/>
    </xf>
    <xf numFmtId="9" fontId="6" fillId="0" borderId="88" xfId="1" applyNumberFormat="1" applyFont="1" applyBorder="1" applyAlignment="1" applyProtection="1">
      <alignment vertical="center" wrapText="1"/>
      <protection locked="0"/>
    </xf>
    <xf numFmtId="9" fontId="6" fillId="0" borderId="65" xfId="1" applyNumberFormat="1" applyFont="1" applyBorder="1" applyAlignment="1" applyProtection="1">
      <alignment vertical="center" wrapText="1"/>
      <protection locked="0"/>
    </xf>
    <xf numFmtId="9" fontId="6" fillId="0" borderId="66" xfId="1" applyNumberFormat="1" applyFont="1" applyBorder="1" applyAlignment="1" applyProtection="1">
      <alignment vertical="center" wrapText="1"/>
      <protection locked="0"/>
    </xf>
    <xf numFmtId="0" fontId="8" fillId="32" borderId="1" xfId="1" applyFont="1" applyFill="1" applyBorder="1" applyAlignment="1" applyProtection="1">
      <alignment horizontal="right" vertical="center" wrapText="1"/>
      <protection locked="0"/>
    </xf>
    <xf numFmtId="9" fontId="6" fillId="31" borderId="1" xfId="1" applyNumberFormat="1" applyFont="1" applyFill="1" applyBorder="1" applyAlignment="1" applyProtection="1">
      <alignment vertical="center" wrapText="1"/>
      <protection locked="0"/>
    </xf>
    <xf numFmtId="9" fontId="6" fillId="30" borderId="6" xfId="1" applyNumberFormat="1" applyFont="1" applyFill="1" applyBorder="1" applyAlignment="1">
      <alignment vertical="center" wrapText="1"/>
    </xf>
    <xf numFmtId="9" fontId="6" fillId="30" borderId="7" xfId="1" applyNumberFormat="1" applyFont="1" applyFill="1" applyBorder="1" applyAlignment="1">
      <alignment vertical="center" wrapText="1"/>
    </xf>
    <xf numFmtId="9" fontId="6" fillId="30" borderId="8" xfId="1" applyNumberFormat="1" applyFont="1" applyFill="1" applyBorder="1" applyAlignment="1">
      <alignment vertical="center" wrapText="1"/>
    </xf>
    <xf numFmtId="9" fontId="6" fillId="31" borderId="43" xfId="1" applyNumberFormat="1" applyFont="1" applyFill="1" applyBorder="1" applyAlignment="1" applyProtection="1">
      <alignment horizontal="center" vertical="center" wrapText="1"/>
      <protection locked="0"/>
    </xf>
    <xf numFmtId="9" fontId="6" fillId="31" borderId="56" xfId="1" applyNumberFormat="1" applyFont="1" applyFill="1" applyBorder="1" applyAlignment="1" applyProtection="1">
      <alignment vertical="center" wrapText="1"/>
      <protection locked="0"/>
    </xf>
    <xf numFmtId="1" fontId="8" fillId="30" borderId="72" xfId="0" applyNumberFormat="1" applyFont="1" applyFill="1" applyBorder="1" applyAlignment="1">
      <alignment horizontal="center" vertical="center" wrapText="1"/>
    </xf>
    <xf numFmtId="0" fontId="6" fillId="31" borderId="5" xfId="0" applyFont="1" applyFill="1" applyBorder="1" applyAlignment="1" applyProtection="1">
      <alignment horizontal="center" vertical="center" wrapText="1"/>
      <protection locked="0"/>
    </xf>
    <xf numFmtId="0" fontId="10" fillId="31" borderId="28" xfId="1" applyFont="1" applyFill="1" applyBorder="1" applyAlignment="1" applyProtection="1">
      <alignment horizontal="left" vertical="center" wrapText="1"/>
      <protection locked="0"/>
    </xf>
    <xf numFmtId="9" fontId="6" fillId="30" borderId="77" xfId="103" applyFont="1" applyFill="1" applyBorder="1" applyAlignment="1" applyProtection="1">
      <alignment horizontal="center" vertical="center" wrapText="1"/>
    </xf>
    <xf numFmtId="9" fontId="6" fillId="30" borderId="78" xfId="103" applyFont="1" applyFill="1" applyBorder="1" applyAlignment="1" applyProtection="1">
      <alignment horizontal="center" vertical="center" wrapText="1"/>
    </xf>
    <xf numFmtId="1" fontId="10" fillId="30" borderId="67" xfId="0" applyNumberFormat="1" applyFont="1" applyFill="1" applyBorder="1" applyAlignment="1">
      <alignment horizontal="center" vertical="center" wrapText="1"/>
    </xf>
    <xf numFmtId="1" fontId="10" fillId="30" borderId="67" xfId="1" applyNumberFormat="1" applyFont="1" applyFill="1" applyBorder="1" applyAlignment="1">
      <alignment horizontal="center" vertical="center" wrapText="1"/>
    </xf>
    <xf numFmtId="1" fontId="10" fillId="30" borderId="84" xfId="1" applyNumberFormat="1" applyFont="1" applyFill="1" applyBorder="1" applyAlignment="1">
      <alignment horizontal="center" vertical="center" wrapText="1"/>
    </xf>
    <xf numFmtId="9" fontId="6" fillId="30" borderId="80" xfId="103" applyFont="1" applyFill="1" applyBorder="1" applyAlignment="1" applyProtection="1">
      <alignment horizontal="center" vertical="center" wrapText="1"/>
    </xf>
    <xf numFmtId="1" fontId="10" fillId="0" borderId="16"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9" fontId="8" fillId="30" borderId="78" xfId="1" applyNumberFormat="1" applyFont="1" applyFill="1" applyBorder="1" applyAlignment="1">
      <alignment horizontal="center" vertical="center" wrapText="1"/>
    </xf>
    <xf numFmtId="1" fontId="10" fillId="30" borderId="58" xfId="1" applyNumberFormat="1" applyFont="1" applyFill="1" applyBorder="1" applyAlignment="1">
      <alignment horizontal="center" vertical="center" wrapText="1"/>
    </xf>
    <xf numFmtId="1" fontId="10" fillId="30" borderId="85" xfId="1" applyNumberFormat="1" applyFont="1" applyFill="1" applyBorder="1" applyAlignment="1">
      <alignment horizontal="center" vertical="center" wrapText="1"/>
    </xf>
    <xf numFmtId="1" fontId="10" fillId="0" borderId="88" xfId="1" applyNumberFormat="1" applyFont="1" applyBorder="1" applyAlignment="1">
      <alignment horizontal="center" vertical="center" wrapText="1"/>
    </xf>
    <xf numFmtId="1" fontId="10" fillId="0" borderId="65" xfId="1" applyNumberFormat="1" applyFont="1" applyBorder="1" applyAlignment="1">
      <alignment horizontal="center" vertical="center" wrapText="1"/>
    </xf>
    <xf numFmtId="1" fontId="10" fillId="0" borderId="66" xfId="1" applyNumberFormat="1" applyFont="1" applyBorder="1" applyAlignment="1">
      <alignment horizontal="center" vertical="center" wrapText="1"/>
    </xf>
    <xf numFmtId="1" fontId="10" fillId="0" borderId="13" xfId="1" applyNumberFormat="1" applyFont="1" applyBorder="1" applyAlignment="1" applyProtection="1">
      <alignment horizontal="center" vertical="center" wrapText="1"/>
      <protection locked="0"/>
    </xf>
    <xf numFmtId="1" fontId="10" fillId="0" borderId="14" xfId="1"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 fontId="10" fillId="0" borderId="22" xfId="1" applyNumberFormat="1" applyFont="1" applyBorder="1" applyAlignment="1" applyProtection="1">
      <alignment horizontal="center" vertical="center" wrapText="1"/>
      <protection locked="0"/>
    </xf>
    <xf numFmtId="0" fontId="5" fillId="31" borderId="24" xfId="1" applyFill="1" applyBorder="1" applyAlignment="1" applyProtection="1">
      <alignment horizontal="center" vertical="center" textRotation="90" wrapText="1"/>
      <protection locked="0"/>
    </xf>
    <xf numFmtId="0" fontId="66" fillId="0" borderId="29" xfId="0" applyFont="1" applyBorder="1" applyAlignment="1" applyProtection="1">
      <alignment horizontal="left" vertical="center" wrapText="1"/>
      <protection locked="0"/>
    </xf>
    <xf numFmtId="9" fontId="10" fillId="39" borderId="21" xfId="0" applyNumberFormat="1" applyFont="1" applyFill="1" applyBorder="1" applyAlignment="1">
      <alignment horizontal="center" vertical="center" wrapText="1"/>
    </xf>
    <xf numFmtId="9" fontId="10" fillId="39" borderId="60" xfId="0" applyNumberFormat="1" applyFont="1" applyFill="1" applyBorder="1" applyAlignment="1">
      <alignment horizontal="center" vertical="center" wrapText="1"/>
    </xf>
    <xf numFmtId="0" fontId="64" fillId="31" borderId="59" xfId="1" applyFont="1" applyFill="1" applyBorder="1" applyAlignment="1" applyProtection="1">
      <alignment horizontal="center" vertical="center" wrapText="1"/>
      <protection locked="0"/>
    </xf>
    <xf numFmtId="0" fontId="51" fillId="32" borderId="86" xfId="0" applyFont="1" applyFill="1" applyBorder="1" applyProtection="1">
      <protection locked="0"/>
    </xf>
    <xf numFmtId="165" fontId="8" fillId="0" borderId="68" xfId="0" applyNumberFormat="1" applyFont="1" applyBorder="1" applyAlignment="1" applyProtection="1">
      <alignment horizontal="center" vertical="center" wrapText="1"/>
      <protection locked="0"/>
    </xf>
    <xf numFmtId="165" fontId="8" fillId="30" borderId="59" xfId="0" applyNumberFormat="1" applyFont="1" applyFill="1" applyBorder="1" applyAlignment="1" applyProtection="1">
      <alignment horizontal="center" vertical="center" wrapText="1"/>
      <protection locked="0"/>
    </xf>
    <xf numFmtId="165" fontId="8" fillId="30" borderId="57" xfId="0" applyNumberFormat="1" applyFont="1" applyFill="1" applyBorder="1" applyAlignment="1" applyProtection="1">
      <alignment horizontal="center" vertical="center" wrapText="1"/>
      <protection locked="0"/>
    </xf>
    <xf numFmtId="9" fontId="8" fillId="30" borderId="30" xfId="1" applyNumberFormat="1" applyFont="1" applyFill="1" applyBorder="1" applyAlignment="1">
      <alignment horizontal="center" vertical="center" wrapText="1"/>
    </xf>
    <xf numFmtId="9" fontId="8" fillId="30" borderId="67" xfId="1" applyNumberFormat="1" applyFont="1" applyFill="1" applyBorder="1" applyAlignment="1">
      <alignment horizontal="center" vertical="center" wrapText="1"/>
    </xf>
    <xf numFmtId="9" fontId="8" fillId="30" borderId="70" xfId="1" applyNumberFormat="1" applyFont="1" applyFill="1" applyBorder="1" applyAlignment="1">
      <alignment horizontal="center" vertical="center" wrapText="1"/>
    </xf>
    <xf numFmtId="9" fontId="8" fillId="30" borderId="17" xfId="1" applyNumberFormat="1" applyFont="1" applyFill="1" applyBorder="1" applyAlignment="1">
      <alignment horizontal="center" vertical="center" wrapText="1"/>
    </xf>
    <xf numFmtId="165" fontId="8" fillId="30" borderId="3" xfId="0" applyNumberFormat="1" applyFont="1" applyFill="1" applyBorder="1" applyAlignment="1" applyProtection="1">
      <alignment horizontal="center" vertical="center" wrapText="1"/>
      <protection locked="0"/>
    </xf>
    <xf numFmtId="9" fontId="8" fillId="30" borderId="19" xfId="1" applyNumberFormat="1" applyFont="1" applyFill="1" applyBorder="1" applyAlignment="1">
      <alignment horizontal="center" vertical="center" wrapText="1"/>
    </xf>
    <xf numFmtId="1" fontId="8" fillId="30" borderId="6" xfId="1" applyNumberFormat="1" applyFont="1" applyFill="1" applyBorder="1" applyAlignment="1" applyProtection="1">
      <alignment horizontal="center" vertical="center" wrapText="1"/>
      <protection locked="0"/>
    </xf>
    <xf numFmtId="1" fontId="8" fillId="30" borderId="7" xfId="1" applyNumberFormat="1" applyFont="1" applyFill="1" applyBorder="1" applyAlignment="1" applyProtection="1">
      <alignment horizontal="center" vertical="center" wrapText="1"/>
      <protection locked="0"/>
    </xf>
    <xf numFmtId="1" fontId="8" fillId="30" borderId="8" xfId="1" applyNumberFormat="1" applyFont="1" applyFill="1" applyBorder="1" applyAlignment="1" applyProtection="1">
      <alignment horizontal="center" vertical="center" wrapText="1"/>
      <protection locked="0"/>
    </xf>
    <xf numFmtId="0" fontId="10" fillId="31" borderId="24" xfId="0" applyFont="1" applyFill="1" applyBorder="1" applyAlignment="1" applyProtection="1">
      <alignment horizontal="center" vertical="center" wrapText="1"/>
      <protection locked="0"/>
    </xf>
    <xf numFmtId="0" fontId="10" fillId="31" borderId="56" xfId="1" applyFont="1" applyFill="1" applyBorder="1" applyAlignment="1" applyProtection="1">
      <alignment horizontal="center" vertical="center" wrapText="1"/>
      <protection locked="0"/>
    </xf>
    <xf numFmtId="0" fontId="10" fillId="31" borderId="59" xfId="1" applyFont="1" applyFill="1" applyBorder="1" applyAlignment="1" applyProtection="1">
      <alignment horizontal="center" vertical="center" wrapText="1"/>
      <protection locked="0"/>
    </xf>
    <xf numFmtId="0" fontId="10" fillId="34" borderId="2" xfId="0" applyFont="1" applyFill="1" applyBorder="1" applyAlignment="1" applyProtection="1">
      <alignment horizontal="center" vertical="center" wrapText="1"/>
      <protection locked="0"/>
    </xf>
    <xf numFmtId="0" fontId="10" fillId="34" borderId="0" xfId="0" applyFont="1" applyFill="1" applyAlignment="1" applyProtection="1">
      <alignment horizontal="center" vertical="center" wrapText="1"/>
      <protection locked="0"/>
    </xf>
    <xf numFmtId="0" fontId="9" fillId="34" borderId="56" xfId="0" applyFont="1" applyFill="1" applyBorder="1" applyAlignment="1" applyProtection="1">
      <alignment horizontal="center" vertical="center" wrapText="1"/>
      <protection locked="0"/>
    </xf>
    <xf numFmtId="0" fontId="10" fillId="31" borderId="1" xfId="0" applyFont="1" applyFill="1" applyBorder="1" applyAlignment="1" applyProtection="1">
      <alignment horizontal="center" vertical="center" wrapText="1"/>
      <protection locked="0"/>
    </xf>
    <xf numFmtId="0" fontId="10" fillId="31" borderId="56" xfId="0" applyFont="1" applyFill="1" applyBorder="1" applyAlignment="1" applyProtection="1">
      <alignment horizontal="center" vertical="center" wrapText="1"/>
      <protection locked="0"/>
    </xf>
    <xf numFmtId="0" fontId="10" fillId="34" borderId="27" xfId="0" applyFont="1" applyFill="1" applyBorder="1" applyAlignment="1" applyProtection="1">
      <alignment horizontal="center" vertical="center" wrapText="1"/>
      <protection locked="0"/>
    </xf>
    <xf numFmtId="0" fontId="10" fillId="34" borderId="1" xfId="0" applyFont="1" applyFill="1" applyBorder="1" applyAlignment="1" applyProtection="1">
      <alignment horizontal="center" vertical="center" wrapText="1"/>
      <protection locked="0"/>
    </xf>
    <xf numFmtId="0" fontId="10" fillId="31" borderId="0" xfId="0" applyFont="1" applyFill="1" applyAlignment="1" applyProtection="1">
      <alignment horizontal="center" vertical="center" wrapText="1"/>
      <protection locked="0"/>
    </xf>
    <xf numFmtId="0" fontId="8" fillId="31" borderId="27" xfId="0" applyFont="1" applyFill="1" applyBorder="1" applyAlignment="1" applyProtection="1">
      <alignment horizontal="center" vertical="center" wrapText="1"/>
      <protection locked="0"/>
    </xf>
    <xf numFmtId="0" fontId="10" fillId="31" borderId="27" xfId="0" applyFont="1" applyFill="1" applyBorder="1" applyAlignment="1" applyProtection="1">
      <alignment horizontal="center" vertical="center" wrapText="1"/>
      <protection locked="0"/>
    </xf>
    <xf numFmtId="0" fontId="52" fillId="31" borderId="56" xfId="0" applyFont="1" applyFill="1" applyBorder="1" applyAlignment="1" applyProtection="1">
      <alignment horizontal="center" vertical="center"/>
      <protection locked="0"/>
    </xf>
    <xf numFmtId="0" fontId="9" fillId="31" borderId="57" xfId="0" applyFont="1" applyFill="1" applyBorder="1" applyAlignment="1" applyProtection="1">
      <alignment horizontal="center" vertical="center" wrapText="1"/>
      <protection locked="0"/>
    </xf>
    <xf numFmtId="0" fontId="8" fillId="32" borderId="56" xfId="1" applyFont="1" applyFill="1" applyBorder="1" applyAlignment="1" applyProtection="1">
      <alignment horizontal="center" vertical="center" wrapText="1"/>
      <protection locked="0"/>
    </xf>
    <xf numFmtId="0" fontId="8" fillId="33" borderId="57" xfId="1" applyFont="1" applyFill="1" applyBorder="1" applyAlignment="1" applyProtection="1">
      <alignment horizontal="center" vertical="center" wrapText="1"/>
      <protection locked="0"/>
    </xf>
    <xf numFmtId="0" fontId="9" fillId="34" borderId="38" xfId="0" applyFont="1" applyFill="1" applyBorder="1" applyAlignment="1" applyProtection="1">
      <alignment horizontal="center" vertical="center" wrapText="1"/>
      <protection locked="0"/>
    </xf>
    <xf numFmtId="0" fontId="8" fillId="33" borderId="56" xfId="1" applyFont="1" applyFill="1" applyBorder="1" applyAlignment="1" applyProtection="1">
      <alignment horizontal="center" vertical="center" wrapText="1"/>
      <protection locked="0"/>
    </xf>
    <xf numFmtId="0" fontId="9" fillId="34" borderId="59" xfId="0" applyFont="1" applyFill="1" applyBorder="1" applyAlignment="1" applyProtection="1">
      <alignment horizontal="center" vertical="center" wrapText="1"/>
      <protection locked="0"/>
    </xf>
    <xf numFmtId="0" fontId="10" fillId="34" borderId="56" xfId="1" applyFont="1" applyFill="1" applyBorder="1" applyAlignment="1" applyProtection="1">
      <alignment horizontal="center" vertical="center" wrapText="1"/>
      <protection locked="0"/>
    </xf>
    <xf numFmtId="0" fontId="54" fillId="34" borderId="56" xfId="0" applyFont="1" applyFill="1" applyBorder="1" applyAlignment="1" applyProtection="1">
      <alignment horizontal="center" vertical="center" wrapText="1"/>
      <protection locked="0"/>
    </xf>
    <xf numFmtId="0" fontId="8" fillId="33" borderId="0" xfId="1" applyFont="1" applyFill="1" applyAlignment="1" applyProtection="1">
      <alignment horizontal="center" vertical="center" wrapText="1"/>
      <protection locked="0"/>
    </xf>
    <xf numFmtId="0" fontId="8" fillId="33" borderId="24" xfId="1" applyFont="1" applyFill="1" applyBorder="1" applyAlignment="1" applyProtection="1">
      <alignment horizontal="center" vertical="center" wrapText="1"/>
      <protection locked="0"/>
    </xf>
    <xf numFmtId="0" fontId="20" fillId="33" borderId="1" xfId="1" applyFont="1" applyFill="1" applyBorder="1" applyAlignment="1" applyProtection="1">
      <alignment horizontal="center" vertical="center" wrapText="1"/>
      <protection locked="0"/>
    </xf>
    <xf numFmtId="0" fontId="20" fillId="34" borderId="57" xfId="1" applyFont="1" applyFill="1" applyBorder="1" applyAlignment="1" applyProtection="1">
      <alignment horizontal="center" vertical="top" wrapText="1"/>
      <protection locked="0"/>
    </xf>
    <xf numFmtId="0" fontId="20" fillId="34" borderId="61" xfId="1" applyFont="1" applyFill="1" applyBorder="1" applyAlignment="1" applyProtection="1">
      <alignment horizontal="center" vertical="top" wrapText="1"/>
      <protection locked="0"/>
    </xf>
    <xf numFmtId="0" fontId="20" fillId="34" borderId="59" xfId="1" applyFont="1" applyFill="1" applyBorder="1" applyAlignment="1" applyProtection="1">
      <alignment horizontal="center" vertical="top" wrapText="1"/>
      <protection locked="0"/>
    </xf>
    <xf numFmtId="0" fontId="10" fillId="31" borderId="71" xfId="0" applyFont="1" applyFill="1" applyBorder="1" applyAlignment="1" applyProtection="1">
      <alignment horizontal="center" vertical="center" wrapText="1"/>
      <protection locked="0"/>
    </xf>
    <xf numFmtId="0" fontId="10" fillId="31" borderId="32" xfId="1" applyFont="1" applyFill="1" applyBorder="1" applyAlignment="1" applyProtection="1">
      <alignment horizontal="center" vertical="center" wrapText="1"/>
      <protection locked="0"/>
    </xf>
    <xf numFmtId="0" fontId="10" fillId="31" borderId="35" xfId="1" applyFont="1" applyFill="1" applyBorder="1" applyAlignment="1" applyProtection="1">
      <alignment horizontal="center" vertical="center" wrapText="1"/>
      <protection locked="0"/>
    </xf>
    <xf numFmtId="0" fontId="10" fillId="31" borderId="33" xfId="1" applyFont="1" applyFill="1" applyBorder="1" applyAlignment="1" applyProtection="1">
      <alignment horizontal="center" vertical="center" wrapText="1"/>
      <protection locked="0"/>
    </xf>
    <xf numFmtId="0" fontId="10" fillId="31" borderId="55" xfId="1" applyFont="1" applyFill="1" applyBorder="1" applyAlignment="1" applyProtection="1">
      <alignment horizontal="center" vertical="center" wrapText="1"/>
      <protection locked="0"/>
    </xf>
    <xf numFmtId="0" fontId="10" fillId="31" borderId="43" xfId="1" applyFont="1" applyFill="1" applyBorder="1" applyAlignment="1" applyProtection="1">
      <alignment horizontal="center" vertical="center" wrapText="1"/>
      <protection locked="0"/>
    </xf>
    <xf numFmtId="0" fontId="10" fillId="31" borderId="56" xfId="1" applyFont="1" applyFill="1" applyBorder="1" applyAlignment="1" applyProtection="1">
      <alignment horizontal="center" vertical="top" wrapText="1"/>
      <protection locked="0"/>
    </xf>
    <xf numFmtId="0" fontId="9" fillId="31" borderId="56" xfId="0" applyFont="1" applyFill="1" applyBorder="1" applyAlignment="1" applyProtection="1">
      <alignment horizontal="center" vertical="center" wrapText="1"/>
      <protection locked="0"/>
    </xf>
    <xf numFmtId="0" fontId="10" fillId="31" borderId="57" xfId="0" applyFont="1" applyFill="1" applyBorder="1" applyAlignment="1" applyProtection="1">
      <alignment horizontal="center" vertical="center" wrapText="1"/>
      <protection locked="0"/>
    </xf>
    <xf numFmtId="0" fontId="10" fillId="31" borderId="59" xfId="0" applyFont="1" applyFill="1" applyBorder="1" applyAlignment="1" applyProtection="1">
      <alignment horizontal="center" vertical="top" wrapText="1"/>
      <protection locked="0"/>
    </xf>
    <xf numFmtId="0" fontId="10" fillId="34" borderId="57" xfId="0" applyFont="1" applyFill="1" applyBorder="1" applyAlignment="1" applyProtection="1">
      <alignment horizontal="center" vertical="top" wrapText="1"/>
      <protection locked="0"/>
    </xf>
    <xf numFmtId="0" fontId="10" fillId="31" borderId="2" xfId="0" applyFont="1" applyFill="1" applyBorder="1" applyAlignment="1" applyProtection="1">
      <alignment horizontal="center" vertical="center" wrapText="1"/>
      <protection locked="0"/>
    </xf>
    <xf numFmtId="0" fontId="8" fillId="31" borderId="24" xfId="0" applyFont="1" applyFill="1" applyBorder="1" applyAlignment="1" applyProtection="1">
      <alignment horizontal="center" vertical="center" wrapText="1"/>
      <protection locked="0"/>
    </xf>
    <xf numFmtId="0" fontId="8" fillId="31" borderId="2" xfId="0" applyFont="1" applyFill="1" applyBorder="1" applyAlignment="1" applyProtection="1">
      <alignment horizontal="center" vertical="center" wrapText="1"/>
      <protection locked="0"/>
    </xf>
    <xf numFmtId="0" fontId="9" fillId="0" borderId="0" xfId="0" applyFont="1" applyAlignment="1" applyProtection="1">
      <alignment horizontal="center"/>
      <protection locked="0"/>
    </xf>
    <xf numFmtId="0" fontId="10" fillId="31" borderId="57" xfId="1" applyFont="1" applyFill="1" applyBorder="1" applyAlignment="1" applyProtection="1">
      <alignment horizontal="center" vertical="center" wrapText="1"/>
      <protection locked="0"/>
    </xf>
    <xf numFmtId="0" fontId="10" fillId="31" borderId="61" xfId="1" applyFont="1" applyFill="1" applyBorder="1" applyAlignment="1" applyProtection="1">
      <alignment horizontal="center" vertical="center" wrapText="1"/>
      <protection locked="0"/>
    </xf>
    <xf numFmtId="0" fontId="10" fillId="34" borderId="56" xfId="0" applyFont="1" applyFill="1" applyBorder="1" applyAlignment="1" applyProtection="1">
      <alignment horizontal="center" vertical="center" wrapText="1"/>
      <protection locked="0"/>
    </xf>
    <xf numFmtId="0" fontId="9" fillId="31" borderId="0" xfId="0" applyFont="1" applyFill="1" applyAlignment="1" applyProtection="1">
      <alignment horizontal="center" vertical="center" wrapText="1"/>
      <protection locked="0"/>
    </xf>
    <xf numFmtId="0" fontId="10" fillId="31" borderId="28" xfId="0" applyFont="1" applyFill="1" applyBorder="1" applyAlignment="1" applyProtection="1">
      <alignment horizontal="center" vertical="top" wrapText="1"/>
      <protection locked="0"/>
    </xf>
    <xf numFmtId="0" fontId="20" fillId="34" borderId="1" xfId="0" applyFont="1" applyFill="1" applyBorder="1" applyAlignment="1" applyProtection="1">
      <alignment horizontal="center" vertical="center" wrapText="1"/>
      <protection locked="0"/>
    </xf>
    <xf numFmtId="0" fontId="20" fillId="34" borderId="56" xfId="0" applyFont="1" applyFill="1" applyBorder="1" applyAlignment="1" applyProtection="1">
      <alignment horizontal="center" vertical="center" wrapText="1"/>
      <protection locked="0"/>
    </xf>
    <xf numFmtId="0" fontId="10" fillId="31" borderId="63" xfId="1" applyFont="1" applyFill="1" applyBorder="1" applyAlignment="1" applyProtection="1">
      <alignment horizontal="center" vertical="center" wrapText="1"/>
      <protection locked="0"/>
    </xf>
    <xf numFmtId="9" fontId="8" fillId="32" borderId="28" xfId="1" applyNumberFormat="1" applyFont="1" applyFill="1" applyBorder="1" applyAlignment="1" applyProtection="1">
      <alignment horizontal="center" vertical="center" wrapText="1"/>
      <protection locked="0"/>
    </xf>
    <xf numFmtId="9" fontId="8" fillId="32" borderId="37" xfId="1" applyNumberFormat="1" applyFont="1" applyFill="1" applyBorder="1" applyAlignment="1" applyProtection="1">
      <alignment horizontal="center" vertical="center" wrapText="1"/>
      <protection locked="0"/>
    </xf>
    <xf numFmtId="9" fontId="8" fillId="32" borderId="38" xfId="1" applyNumberFormat="1" applyFont="1" applyFill="1" applyBorder="1" applyAlignment="1" applyProtection="1">
      <alignment horizontal="center" vertical="center" wrapText="1"/>
      <protection locked="0"/>
    </xf>
    <xf numFmtId="9" fontId="8" fillId="32" borderId="41" xfId="1" applyNumberFormat="1" applyFont="1" applyFill="1" applyBorder="1" applyAlignment="1" applyProtection="1">
      <alignment horizontal="center" vertical="center" wrapText="1"/>
      <protection locked="0"/>
    </xf>
    <xf numFmtId="0" fontId="10" fillId="30" borderId="68" xfId="1" applyFont="1" applyFill="1" applyBorder="1" applyAlignment="1" applyProtection="1">
      <alignment horizontal="left" vertical="center" wrapText="1"/>
      <protection locked="0"/>
    </xf>
    <xf numFmtId="0" fontId="10" fillId="30" borderId="55" xfId="1" applyFont="1" applyFill="1" applyBorder="1" applyAlignment="1" applyProtection="1">
      <alignment horizontal="center" vertical="center" wrapText="1"/>
      <protection locked="0"/>
    </xf>
    <xf numFmtId="0" fontId="10" fillId="30" borderId="63" xfId="1" applyFont="1" applyFill="1" applyBorder="1" applyAlignment="1" applyProtection="1">
      <alignment horizontal="center" vertical="center" wrapText="1"/>
      <protection locked="0"/>
    </xf>
    <xf numFmtId="1" fontId="10" fillId="30" borderId="16" xfId="1" applyNumberFormat="1" applyFont="1" applyFill="1" applyBorder="1" applyAlignment="1" applyProtection="1">
      <alignment horizontal="center" vertical="center" wrapText="1"/>
      <protection locked="0"/>
    </xf>
    <xf numFmtId="1" fontId="10" fillId="30" borderId="17" xfId="1" applyNumberFormat="1" applyFont="1" applyFill="1" applyBorder="1" applyAlignment="1" applyProtection="1">
      <alignment horizontal="center" vertical="center" wrapText="1"/>
      <protection locked="0"/>
    </xf>
    <xf numFmtId="1" fontId="10" fillId="30" borderId="18" xfId="1" applyNumberFormat="1" applyFont="1" applyFill="1" applyBorder="1" applyAlignment="1" applyProtection="1">
      <alignment horizontal="center" vertical="center" wrapText="1"/>
      <protection locked="0"/>
    </xf>
    <xf numFmtId="0" fontId="0" fillId="30" borderId="0" xfId="0" applyFill="1" applyProtection="1">
      <protection locked="0"/>
    </xf>
    <xf numFmtId="9" fontId="10" fillId="31" borderId="63" xfId="1" applyNumberFormat="1" applyFont="1" applyFill="1" applyBorder="1" applyAlignment="1" applyProtection="1">
      <alignment horizontal="center" vertical="center" wrapText="1"/>
      <protection locked="0"/>
    </xf>
    <xf numFmtId="9" fontId="10" fillId="31" borderId="59" xfId="1" applyNumberFormat="1" applyFont="1" applyFill="1" applyBorder="1" applyAlignment="1" applyProtection="1">
      <alignment horizontal="center" vertical="center" wrapText="1"/>
      <protection locked="0"/>
    </xf>
    <xf numFmtId="0" fontId="20" fillId="32" borderId="24" xfId="0" applyFont="1" applyFill="1" applyBorder="1" applyAlignment="1" applyProtection="1">
      <alignment horizontal="center" vertical="center" wrapText="1"/>
      <protection locked="0"/>
    </xf>
    <xf numFmtId="0" fontId="20" fillId="32" borderId="4" xfId="0" applyFont="1" applyFill="1" applyBorder="1" applyAlignment="1" applyProtection="1">
      <alignment horizontal="center" vertical="center" wrapText="1"/>
      <protection locked="0"/>
    </xf>
    <xf numFmtId="9" fontId="6" fillId="31" borderId="0" xfId="1" applyNumberFormat="1" applyFont="1" applyFill="1" applyAlignment="1" applyProtection="1">
      <alignment horizontal="center" vertical="center" wrapText="1"/>
      <protection locked="0"/>
    </xf>
    <xf numFmtId="9" fontId="8" fillId="32" borderId="2" xfId="1" applyNumberFormat="1" applyFont="1" applyFill="1" applyBorder="1" applyAlignment="1" applyProtection="1">
      <alignment horizontal="center" vertical="center" wrapText="1"/>
      <protection locked="0"/>
    </xf>
    <xf numFmtId="9" fontId="8" fillId="33" borderId="56" xfId="1" applyNumberFormat="1" applyFont="1" applyFill="1" applyBorder="1" applyAlignment="1" applyProtection="1">
      <alignment horizontal="center" vertical="center" wrapText="1"/>
      <protection locked="0"/>
    </xf>
    <xf numFmtId="9" fontId="8" fillId="33" borderId="57" xfId="1" applyNumberFormat="1" applyFont="1" applyFill="1" applyBorder="1" applyAlignment="1" applyProtection="1">
      <alignment horizontal="center" vertical="center" wrapText="1"/>
      <protection locked="0"/>
    </xf>
    <xf numFmtId="9" fontId="51" fillId="34" borderId="59" xfId="0" applyNumberFormat="1" applyFont="1" applyFill="1" applyBorder="1" applyAlignment="1" applyProtection="1">
      <alignment horizontal="center" vertical="center" wrapText="1"/>
      <protection locked="0"/>
    </xf>
    <xf numFmtId="9" fontId="8" fillId="32" borderId="59" xfId="1" applyNumberFormat="1" applyFont="1" applyFill="1" applyBorder="1" applyAlignment="1" applyProtection="1">
      <alignment horizontal="center" vertical="center" wrapText="1"/>
      <protection locked="0"/>
    </xf>
    <xf numFmtId="9" fontId="8" fillId="32" borderId="68" xfId="1" applyNumberFormat="1" applyFont="1" applyFill="1" applyBorder="1" applyAlignment="1" applyProtection="1">
      <alignment horizontal="center" vertical="center" wrapText="1"/>
      <protection locked="0"/>
    </xf>
    <xf numFmtId="0" fontId="52" fillId="31" borderId="56" xfId="0" applyFont="1" applyFill="1" applyBorder="1" applyAlignment="1" applyProtection="1">
      <alignment horizontal="left" vertical="center" wrapText="1"/>
      <protection locked="0"/>
    </xf>
    <xf numFmtId="0" fontId="57" fillId="32" borderId="0" xfId="0" applyFont="1" applyFill="1" applyBorder="1" applyAlignment="1" applyProtection="1">
      <alignment horizontal="center" vertical="center"/>
      <protection locked="0"/>
    </xf>
    <xf numFmtId="0" fontId="57" fillId="32" borderId="0" xfId="0" applyFont="1" applyFill="1" applyBorder="1" applyAlignment="1" applyProtection="1">
      <alignment horizontal="center" vertical="center" wrapText="1"/>
      <protection locked="0"/>
    </xf>
    <xf numFmtId="0" fontId="57" fillId="32" borderId="0" xfId="1" applyFont="1" applyFill="1" applyBorder="1" applyAlignment="1" applyProtection="1">
      <alignment horizontal="center" vertical="center" wrapText="1"/>
      <protection locked="0"/>
    </xf>
    <xf numFmtId="0" fontId="57" fillId="33" borderId="0" xfId="1" applyFont="1" applyFill="1" applyBorder="1" applyAlignment="1" applyProtection="1">
      <alignment horizontal="center" vertical="center" wrapText="1"/>
      <protection locked="0"/>
    </xf>
    <xf numFmtId="0" fontId="57" fillId="33" borderId="0" xfId="0" applyFont="1" applyFill="1" applyBorder="1" applyAlignment="1" applyProtection="1">
      <alignment horizontal="center" vertical="center" wrapText="1"/>
      <protection locked="0"/>
    </xf>
    <xf numFmtId="0" fontId="57" fillId="33" borderId="0" xfId="0" applyFont="1" applyFill="1" applyBorder="1" applyAlignment="1" applyProtection="1">
      <alignment horizontal="center"/>
      <protection locked="0"/>
    </xf>
    <xf numFmtId="0" fontId="67" fillId="35" borderId="0" xfId="0" applyFont="1" applyFill="1" applyAlignment="1" applyProtection="1">
      <alignment horizontal="center" vertical="top"/>
      <protection locked="0"/>
    </xf>
    <xf numFmtId="0" fontId="67" fillId="3" borderId="0" xfId="0" applyFont="1" applyFill="1" applyAlignment="1" applyProtection="1">
      <alignment horizontal="left" vertical="center" wrapText="1"/>
      <protection locked="0"/>
    </xf>
    <xf numFmtId="0" fontId="57" fillId="32" borderId="56" xfId="0" applyFont="1" applyFill="1" applyBorder="1" applyAlignment="1" applyProtection="1">
      <alignment horizontal="left" vertical="center" wrapText="1"/>
      <protection locked="0"/>
    </xf>
    <xf numFmtId="0" fontId="57" fillId="0" borderId="56" xfId="0" applyFont="1" applyBorder="1" applyAlignment="1" applyProtection="1">
      <alignment horizontal="left" vertical="center" wrapText="1"/>
      <protection locked="0"/>
    </xf>
    <xf numFmtId="0" fontId="67" fillId="0" borderId="57" xfId="0" applyFont="1" applyBorder="1" applyAlignment="1" applyProtection="1">
      <alignment horizontal="left" vertical="center" wrapText="1"/>
      <protection locked="0"/>
    </xf>
    <xf numFmtId="0" fontId="67" fillId="0" borderId="59" xfId="0" applyFont="1" applyBorder="1" applyAlignment="1" applyProtection="1">
      <alignment horizontal="left" vertical="center" wrapText="1"/>
      <protection locked="0"/>
    </xf>
    <xf numFmtId="0" fontId="67" fillId="0" borderId="29" xfId="0" applyFont="1" applyBorder="1" applyAlignment="1" applyProtection="1">
      <alignment horizontal="left" vertical="center" wrapText="1"/>
      <protection locked="0"/>
    </xf>
    <xf numFmtId="0" fontId="57" fillId="0" borderId="56" xfId="1" applyFont="1" applyBorder="1" applyAlignment="1" applyProtection="1">
      <alignment horizontal="left" vertical="center" wrapText="1"/>
      <protection locked="0"/>
    </xf>
    <xf numFmtId="0" fontId="57" fillId="0" borderId="60" xfId="1" applyFont="1" applyBorder="1" applyAlignment="1" applyProtection="1">
      <alignment horizontal="left" vertical="center" wrapText="1"/>
      <protection locked="0"/>
    </xf>
    <xf numFmtId="0" fontId="57" fillId="0" borderId="54" xfId="1" applyFont="1" applyBorder="1" applyAlignment="1" applyProtection="1">
      <alignment horizontal="left" vertical="center" wrapText="1"/>
      <protection locked="0"/>
    </xf>
    <xf numFmtId="0" fontId="57" fillId="0" borderId="59" xfId="0" applyFont="1" applyBorder="1" applyAlignment="1" applyProtection="1">
      <alignment vertical="center" wrapText="1"/>
      <protection locked="0"/>
    </xf>
    <xf numFmtId="0" fontId="57" fillId="0" borderId="29" xfId="0" applyFont="1" applyBorder="1" applyAlignment="1" applyProtection="1">
      <alignment horizontal="left" vertical="center" wrapText="1"/>
      <protection locked="0"/>
    </xf>
    <xf numFmtId="0" fontId="57" fillId="0" borderId="23" xfId="0" applyFont="1" applyBorder="1" applyAlignment="1" applyProtection="1">
      <alignment vertical="center" wrapText="1"/>
      <protection locked="0"/>
    </xf>
    <xf numFmtId="0" fontId="57" fillId="29" borderId="56" xfId="1" applyFont="1" applyFill="1" applyBorder="1" applyAlignment="1" applyProtection="1">
      <alignment horizontal="left" vertical="center" wrapText="1"/>
      <protection locked="0"/>
    </xf>
    <xf numFmtId="0" fontId="57" fillId="0" borderId="3" xfId="1" applyFont="1" applyBorder="1" applyAlignment="1" applyProtection="1">
      <alignment horizontal="left" vertical="center" wrapText="1"/>
      <protection locked="0"/>
    </xf>
    <xf numFmtId="0" fontId="57" fillId="0" borderId="5" xfId="0" applyFont="1" applyBorder="1" applyAlignment="1" applyProtection="1">
      <alignment horizontal="left" vertical="center" wrapText="1"/>
      <protection locked="0"/>
    </xf>
    <xf numFmtId="0" fontId="57" fillId="33" borderId="0" xfId="0" applyFont="1" applyFill="1" applyBorder="1" applyAlignment="1" applyProtection="1">
      <alignment horizontal="center" vertical="center"/>
      <protection locked="0"/>
    </xf>
    <xf numFmtId="0" fontId="67" fillId="0" borderId="0" xfId="0" applyFont="1" applyAlignment="1" applyProtection="1">
      <alignment horizontal="left" vertical="center" wrapText="1"/>
      <protection locked="0"/>
    </xf>
    <xf numFmtId="0" fontId="44" fillId="26" borderId="1" xfId="0" applyFont="1" applyFill="1" applyBorder="1" applyAlignment="1">
      <alignment horizontal="left" vertical="top"/>
    </xf>
    <xf numFmtId="0" fontId="44" fillId="26" borderId="2" xfId="0" applyFont="1" applyFill="1" applyBorder="1" applyAlignment="1">
      <alignment horizontal="left" vertical="top"/>
    </xf>
    <xf numFmtId="0" fontId="44" fillId="26" borderId="3" xfId="0" applyFont="1" applyFill="1" applyBorder="1" applyAlignment="1">
      <alignment horizontal="left" vertical="top"/>
    </xf>
    <xf numFmtId="0" fontId="53" fillId="2" borderId="19" xfId="0" applyFont="1" applyFill="1" applyBorder="1" applyAlignment="1">
      <alignment horizontal="center"/>
    </xf>
    <xf numFmtId="0" fontId="53" fillId="2" borderId="54" xfId="0" applyFont="1" applyFill="1" applyBorder="1" applyAlignment="1">
      <alignment horizontal="center"/>
    </xf>
    <xf numFmtId="0" fontId="0" fillId="0" borderId="17" xfId="0" applyBorder="1" applyAlignment="1">
      <alignment horizontal="center"/>
    </xf>
    <xf numFmtId="14" fontId="0" fillId="0" borderId="17" xfId="0" applyNumberFormat="1" applyBorder="1" applyAlignment="1">
      <alignment horizontal="center"/>
    </xf>
    <xf numFmtId="0" fontId="57" fillId="3" borderId="57" xfId="0" applyFont="1" applyFill="1" applyBorder="1" applyAlignment="1" applyProtection="1">
      <alignment horizontal="left" vertical="center" wrapText="1"/>
      <protection locked="0"/>
    </xf>
    <xf numFmtId="0" fontId="57" fillId="3" borderId="61" xfId="0" applyFont="1" applyFill="1" applyBorder="1" applyAlignment="1" applyProtection="1">
      <alignment horizontal="left" vertical="center" wrapText="1"/>
      <protection locked="0"/>
    </xf>
    <xf numFmtId="0" fontId="57" fillId="3" borderId="59" xfId="0" applyFont="1" applyFill="1" applyBorder="1" applyAlignment="1" applyProtection="1">
      <alignment horizontal="left" vertical="center" wrapText="1"/>
      <protection locked="0"/>
    </xf>
    <xf numFmtId="0" fontId="57" fillId="0" borderId="11" xfId="0" applyFont="1" applyBorder="1" applyAlignment="1" applyProtection="1">
      <alignment horizontal="left" vertical="center" wrapText="1"/>
      <protection locked="0"/>
    </xf>
    <xf numFmtId="0" fontId="57" fillId="0" borderId="78" xfId="0" applyFont="1" applyBorder="1" applyAlignment="1" applyProtection="1">
      <alignment horizontal="left" vertical="center" wrapText="1"/>
      <protection locked="0"/>
    </xf>
    <xf numFmtId="0" fontId="57" fillId="0" borderId="23"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67" fillId="0" borderId="57" xfId="0" applyFont="1" applyBorder="1" applyAlignment="1" applyProtection="1">
      <alignment horizontal="left" vertical="center" wrapText="1"/>
      <protection locked="0"/>
    </xf>
    <xf numFmtId="0" fontId="67" fillId="0" borderId="61" xfId="0" applyFont="1" applyBorder="1" applyAlignment="1" applyProtection="1">
      <alignment horizontal="left" vertical="center" wrapText="1"/>
      <protection locked="0"/>
    </xf>
    <xf numFmtId="0" fontId="67" fillId="0" borderId="29" xfId="0" applyFont="1" applyBorder="1" applyAlignment="1" applyProtection="1">
      <alignment horizontal="left" vertical="center" wrapText="1"/>
      <protection locked="0"/>
    </xf>
    <xf numFmtId="0" fontId="57" fillId="0" borderId="29" xfId="0" applyFont="1" applyBorder="1" applyAlignment="1" applyProtection="1">
      <alignment horizontal="left" vertical="center" wrapText="1"/>
      <protection locked="0"/>
    </xf>
    <xf numFmtId="0" fontId="57" fillId="0" borderId="61" xfId="0" applyFont="1" applyBorder="1" applyAlignment="1" applyProtection="1">
      <alignment horizontal="left" vertical="center" wrapText="1"/>
      <protection locked="0"/>
    </xf>
    <xf numFmtId="0" fontId="67" fillId="0" borderId="59" xfId="0" applyFont="1" applyBorder="1" applyAlignment="1" applyProtection="1">
      <alignment horizontal="left" vertical="center" wrapText="1"/>
      <protection locked="0"/>
    </xf>
    <xf numFmtId="0" fontId="57" fillId="0" borderId="57" xfId="0" applyFont="1" applyBorder="1" applyAlignment="1" applyProtection="1">
      <alignment horizontal="left" vertical="center" wrapText="1"/>
      <protection locked="0"/>
    </xf>
    <xf numFmtId="0" fontId="57" fillId="0" borderId="5" xfId="0" applyFont="1" applyBorder="1" applyAlignment="1" applyProtection="1">
      <alignment horizontal="left" vertical="center" wrapText="1"/>
      <protection locked="0"/>
    </xf>
    <xf numFmtId="0" fontId="67" fillId="0" borderId="28" xfId="0" applyFont="1" applyBorder="1" applyAlignment="1" applyProtection="1">
      <alignment horizontal="left" vertical="center" wrapText="1"/>
      <protection locked="0"/>
    </xf>
    <xf numFmtId="0" fontId="57" fillId="0" borderId="59" xfId="0" applyFont="1" applyBorder="1" applyAlignment="1" applyProtection="1">
      <alignment horizontal="left" vertical="center" wrapText="1"/>
      <protection locked="0"/>
    </xf>
    <xf numFmtId="0" fontId="57" fillId="0" borderId="57" xfId="1" applyFont="1" applyBorder="1" applyAlignment="1" applyProtection="1">
      <alignment horizontal="left" vertical="center" wrapText="1"/>
      <protection locked="0"/>
    </xf>
    <xf numFmtId="0" fontId="57" fillId="0" borderId="61" xfId="1" applyFont="1" applyBorder="1" applyAlignment="1" applyProtection="1">
      <alignment horizontal="left" vertical="center" wrapText="1"/>
      <protection locked="0"/>
    </xf>
    <xf numFmtId="0" fontId="57" fillId="0" borderId="59" xfId="1" applyFont="1" applyBorder="1" applyAlignment="1" applyProtection="1">
      <alignment horizontal="left" vertical="center" wrapText="1"/>
      <protection locked="0"/>
    </xf>
    <xf numFmtId="0" fontId="5" fillId="31" borderId="57" xfId="1" applyFill="1" applyBorder="1" applyAlignment="1" applyProtection="1">
      <alignment horizontal="center" vertical="center" textRotation="90" wrapText="1"/>
      <protection locked="0"/>
    </xf>
    <xf numFmtId="0" fontId="5" fillId="31" borderId="59" xfId="1" applyFill="1" applyBorder="1" applyAlignment="1" applyProtection="1">
      <alignment horizontal="center" vertical="center" textRotation="90" wrapText="1"/>
      <protection locked="0"/>
    </xf>
    <xf numFmtId="0" fontId="57" fillId="33" borderId="1" xfId="0" applyFont="1" applyFill="1" applyBorder="1" applyAlignment="1" applyProtection="1">
      <alignment horizontal="center"/>
      <protection locked="0"/>
    </xf>
    <xf numFmtId="0" fontId="57" fillId="33" borderId="2" xfId="0" applyFont="1" applyFill="1" applyBorder="1" applyAlignment="1" applyProtection="1">
      <alignment horizontal="center"/>
      <protection locked="0"/>
    </xf>
    <xf numFmtId="0" fontId="57" fillId="33" borderId="5" xfId="0" applyFont="1" applyFill="1" applyBorder="1" applyAlignment="1" applyProtection="1">
      <alignment horizontal="center"/>
      <protection locked="0"/>
    </xf>
    <xf numFmtId="0" fontId="57" fillId="33" borderId="3" xfId="0" applyFont="1" applyFill="1" applyBorder="1" applyAlignment="1" applyProtection="1">
      <alignment horizontal="center"/>
      <protection locked="0"/>
    </xf>
    <xf numFmtId="0" fontId="10" fillId="31" borderId="1" xfId="1" applyFont="1" applyFill="1" applyBorder="1" applyAlignment="1" applyProtection="1">
      <alignment horizontal="center" vertical="center" wrapText="1"/>
      <protection locked="0"/>
    </xf>
    <xf numFmtId="0" fontId="10" fillId="31" borderId="2" xfId="1" applyFont="1" applyFill="1" applyBorder="1" applyAlignment="1" applyProtection="1">
      <alignment horizontal="center" vertical="center" wrapText="1"/>
      <protection locked="0"/>
    </xf>
    <xf numFmtId="0" fontId="10" fillId="31" borderId="3" xfId="1" applyFont="1" applyFill="1" applyBorder="1" applyAlignment="1" applyProtection="1">
      <alignment horizontal="center" vertical="center" wrapText="1"/>
      <protection locked="0"/>
    </xf>
    <xf numFmtId="0" fontId="8" fillId="29" borderId="1" xfId="1" applyFont="1" applyFill="1" applyBorder="1" applyAlignment="1" applyProtection="1">
      <alignment horizontal="center" vertical="center" wrapText="1"/>
      <protection locked="0"/>
    </xf>
    <xf numFmtId="0" fontId="8" fillId="29" borderId="2" xfId="1" applyFont="1" applyFill="1" applyBorder="1" applyAlignment="1" applyProtection="1">
      <alignment horizontal="center" vertical="center" wrapText="1"/>
      <protection locked="0"/>
    </xf>
    <xf numFmtId="0" fontId="8" fillId="29" borderId="3" xfId="1" applyFont="1" applyFill="1" applyBorder="1" applyAlignment="1" applyProtection="1">
      <alignment horizontal="center" vertical="center" wrapText="1"/>
      <protection locked="0"/>
    </xf>
    <xf numFmtId="0" fontId="20" fillId="31" borderId="57" xfId="0" applyFont="1" applyFill="1" applyBorder="1" applyAlignment="1" applyProtection="1">
      <alignment horizontal="center" vertical="center" textRotation="90" wrapText="1"/>
      <protection locked="0"/>
    </xf>
    <xf numFmtId="0" fontId="20" fillId="31" borderId="61" xfId="0" applyFont="1" applyFill="1" applyBorder="1" applyAlignment="1" applyProtection="1">
      <alignment horizontal="center" vertical="center" textRotation="90" wrapText="1"/>
      <protection locked="0"/>
    </xf>
    <xf numFmtId="0" fontId="20" fillId="31" borderId="59" xfId="0" applyFont="1" applyFill="1" applyBorder="1" applyAlignment="1" applyProtection="1">
      <alignment horizontal="center" vertical="center" textRotation="90" wrapText="1"/>
      <protection locked="0"/>
    </xf>
    <xf numFmtId="1" fontId="1" fillId="30" borderId="35" xfId="1"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7" fillId="33" borderId="4" xfId="1" applyFont="1" applyFill="1" applyBorder="1" applyAlignment="1" applyProtection="1">
      <alignment horizontal="center" vertical="center" wrapText="1"/>
      <protection locked="0"/>
    </xf>
    <xf numFmtId="0" fontId="57" fillId="33" borderId="5" xfId="1" applyFont="1" applyFill="1" applyBorder="1" applyAlignment="1" applyProtection="1">
      <alignment horizontal="center" vertical="center" wrapText="1"/>
      <protection locked="0"/>
    </xf>
    <xf numFmtId="0" fontId="57" fillId="33" borderId="0" xfId="1" applyFont="1" applyFill="1" applyAlignment="1" applyProtection="1">
      <alignment horizontal="center" vertical="center" wrapText="1"/>
      <protection locked="0"/>
    </xf>
    <xf numFmtId="0" fontId="57" fillId="33" borderId="23" xfId="1" applyFont="1" applyFill="1" applyBorder="1" applyAlignment="1" applyProtection="1">
      <alignment horizontal="center" vertical="center" wrapText="1"/>
      <protection locked="0"/>
    </xf>
    <xf numFmtId="9" fontId="6" fillId="31" borderId="57" xfId="1" applyNumberFormat="1" applyFont="1" applyFill="1" applyBorder="1" applyAlignment="1" applyProtection="1">
      <alignment horizontal="center" vertical="center" wrapText="1"/>
      <protection locked="0"/>
    </xf>
    <xf numFmtId="9" fontId="6" fillId="31" borderId="61" xfId="1" applyNumberFormat="1" applyFont="1" applyFill="1" applyBorder="1" applyAlignment="1" applyProtection="1">
      <alignment horizontal="center" vertical="center" wrapText="1"/>
      <protection locked="0"/>
    </xf>
    <xf numFmtId="9" fontId="6" fillId="31" borderId="59" xfId="1" applyNumberFormat="1" applyFont="1" applyFill="1" applyBorder="1" applyAlignment="1" applyProtection="1">
      <alignment horizontal="center" vertical="center" wrapText="1"/>
      <protection locked="0"/>
    </xf>
    <xf numFmtId="0" fontId="8" fillId="31" borderId="4" xfId="1" applyFont="1" applyFill="1" applyBorder="1" applyAlignment="1" applyProtection="1">
      <alignment horizontal="center" vertical="center" wrapText="1"/>
      <protection locked="0"/>
    </xf>
    <xf numFmtId="0" fontId="8" fillId="31" borderId="5" xfId="1" applyFont="1" applyFill="1" applyBorder="1" applyAlignment="1" applyProtection="1">
      <alignment horizontal="center" vertical="center" wrapText="1"/>
      <protection locked="0"/>
    </xf>
    <xf numFmtId="0" fontId="8" fillId="31" borderId="23" xfId="1" applyFont="1" applyFill="1" applyBorder="1" applyAlignment="1" applyProtection="1">
      <alignment horizontal="center" vertical="center" wrapText="1"/>
      <protection locked="0"/>
    </xf>
    <xf numFmtId="0" fontId="57" fillId="33" borderId="1" xfId="0" applyFont="1" applyFill="1" applyBorder="1" applyAlignment="1" applyProtection="1">
      <alignment horizontal="center" vertical="center" wrapText="1"/>
      <protection locked="0"/>
    </xf>
    <xf numFmtId="0" fontId="57" fillId="33" borderId="2" xfId="0" applyFont="1" applyFill="1" applyBorder="1" applyAlignment="1" applyProtection="1">
      <alignment horizontal="center" vertical="center" wrapText="1"/>
      <protection locked="0"/>
    </xf>
    <xf numFmtId="0" fontId="57" fillId="33" borderId="3" xfId="0" applyFont="1" applyFill="1" applyBorder="1" applyAlignment="1" applyProtection="1">
      <alignment horizontal="center" vertical="center" wrapText="1"/>
      <protection locked="0"/>
    </xf>
    <xf numFmtId="0" fontId="6" fillId="31" borderId="57" xfId="0" applyFont="1" applyFill="1" applyBorder="1" applyAlignment="1" applyProtection="1">
      <alignment horizontal="center" vertical="center" wrapText="1"/>
      <protection locked="0"/>
    </xf>
    <xf numFmtId="0" fontId="6" fillId="31" borderId="59" xfId="0" applyFont="1" applyFill="1" applyBorder="1" applyAlignment="1" applyProtection="1">
      <alignment horizontal="center" vertical="center" wrapText="1"/>
      <protection locked="0"/>
    </xf>
    <xf numFmtId="0" fontId="1" fillId="31" borderId="43" xfId="0" applyFont="1" applyFill="1" applyBorder="1" applyAlignment="1" applyProtection="1">
      <alignment horizontal="center" vertical="center" wrapText="1"/>
      <protection locked="0"/>
    </xf>
    <xf numFmtId="0" fontId="1" fillId="34" borderId="37" xfId="0" applyFont="1" applyFill="1" applyBorder="1" applyAlignment="1" applyProtection="1">
      <alignment horizontal="center" vertical="center" wrapText="1"/>
      <protection locked="0"/>
    </xf>
    <xf numFmtId="0" fontId="55" fillId="32" borderId="23" xfId="0" applyFont="1" applyFill="1" applyBorder="1" applyAlignment="1" applyProtection="1">
      <alignment horizontal="center" vertical="center"/>
      <protection locked="0"/>
    </xf>
    <xf numFmtId="0" fontId="55" fillId="32" borderId="25" xfId="0" applyFont="1" applyFill="1" applyBorder="1" applyAlignment="1" applyProtection="1">
      <alignment horizontal="center" vertical="center"/>
      <protection locked="0"/>
    </xf>
    <xf numFmtId="0" fontId="55" fillId="32" borderId="29" xfId="0" applyFont="1" applyFill="1" applyBorder="1" applyAlignment="1" applyProtection="1">
      <alignment horizontal="center" vertical="center"/>
      <protection locked="0"/>
    </xf>
    <xf numFmtId="1" fontId="1" fillId="0" borderId="12" xfId="1" applyNumberFormat="1" applyFont="1" applyBorder="1" applyAlignment="1" applyProtection="1">
      <alignment horizontal="center" vertical="center" wrapText="1"/>
      <protection locked="0"/>
    </xf>
    <xf numFmtId="1" fontId="1" fillId="0" borderId="13" xfId="1" applyNumberFormat="1" applyFont="1" applyBorder="1" applyAlignment="1" applyProtection="1">
      <alignment horizontal="center" vertical="center" wrapText="1"/>
      <protection locked="0"/>
    </xf>
    <xf numFmtId="0" fontId="61" fillId="3" borderId="57" xfId="0" applyFont="1" applyFill="1" applyBorder="1" applyAlignment="1" applyProtection="1">
      <alignment horizontal="left" vertical="center" wrapText="1"/>
      <protection locked="0"/>
    </xf>
    <xf numFmtId="0" fontId="61" fillId="3" borderId="61" xfId="0" applyFont="1" applyFill="1" applyBorder="1" applyAlignment="1" applyProtection="1">
      <alignment horizontal="left" vertical="center" wrapText="1"/>
      <protection locked="0"/>
    </xf>
    <xf numFmtId="0" fontId="61" fillId="3" borderId="59" xfId="0" applyFont="1" applyFill="1" applyBorder="1" applyAlignment="1" applyProtection="1">
      <alignment horizontal="left" vertical="center" wrapText="1"/>
      <protection locked="0"/>
    </xf>
    <xf numFmtId="0" fontId="57" fillId="32" borderId="2" xfId="0" applyFont="1" applyFill="1" applyBorder="1" applyAlignment="1" applyProtection="1">
      <alignment horizontal="center" vertical="center"/>
      <protection locked="0"/>
    </xf>
    <xf numFmtId="0" fontId="57" fillId="32" borderId="5" xfId="0" applyFont="1" applyFill="1" applyBorder="1" applyAlignment="1" applyProtection="1">
      <alignment horizontal="center" vertical="center"/>
      <protection locked="0"/>
    </xf>
    <xf numFmtId="0" fontId="57" fillId="32" borderId="28" xfId="0" applyFont="1" applyFill="1" applyBorder="1" applyAlignment="1" applyProtection="1">
      <alignment horizontal="center" vertical="center"/>
      <protection locked="0"/>
    </xf>
    <xf numFmtId="0" fontId="57" fillId="32" borderId="3" xfId="0" applyFont="1" applyFill="1" applyBorder="1" applyAlignment="1" applyProtection="1">
      <alignment horizontal="center" vertical="center"/>
      <protection locked="0"/>
    </xf>
    <xf numFmtId="1" fontId="1" fillId="30" borderId="54" xfId="1" applyNumberFormat="1" applyFont="1" applyFill="1" applyBorder="1" applyAlignment="1" applyProtection="1">
      <alignment horizontal="center" vertical="center" wrapText="1"/>
      <protection locked="0"/>
    </xf>
    <xf numFmtId="1" fontId="1" fillId="30" borderId="17" xfId="1" applyNumberFormat="1" applyFont="1" applyFill="1" applyBorder="1" applyAlignment="1" applyProtection="1">
      <alignment horizontal="center" vertical="center" wrapText="1"/>
      <protection locked="0"/>
    </xf>
    <xf numFmtId="1" fontId="1" fillId="30" borderId="19" xfId="1" applyNumberFormat="1" applyFont="1" applyFill="1" applyBorder="1" applyAlignment="1" applyProtection="1">
      <alignment horizontal="center" vertical="center" wrapText="1"/>
      <protection locked="0"/>
    </xf>
    <xf numFmtId="1" fontId="1" fillId="30" borderId="64" xfId="1" applyNumberFormat="1" applyFont="1" applyFill="1" applyBorder="1" applyAlignment="1" applyProtection="1">
      <alignment horizontal="center" vertical="center" wrapText="1"/>
      <protection locked="0"/>
    </xf>
    <xf numFmtId="1" fontId="1" fillId="30" borderId="65" xfId="1" applyNumberFormat="1" applyFont="1" applyFill="1" applyBorder="1" applyAlignment="1" applyProtection="1">
      <alignment horizontal="center" vertical="center" wrapText="1"/>
      <protection locked="0"/>
    </xf>
    <xf numFmtId="1" fontId="1" fillId="30" borderId="69" xfId="1" applyNumberFormat="1" applyFont="1" applyFill="1" applyBorder="1" applyAlignment="1" applyProtection="1">
      <alignment horizontal="center" vertical="center" wrapText="1"/>
      <protection locked="0"/>
    </xf>
    <xf numFmtId="0" fontId="61"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59" xfId="0" applyFont="1" applyBorder="1" applyAlignment="1" applyProtection="1">
      <alignment horizontal="left" vertical="center" wrapText="1"/>
      <protection locked="0"/>
    </xf>
    <xf numFmtId="0" fontId="61" fillId="0" borderId="57" xfId="0" applyFont="1" applyBorder="1" applyAlignment="1" applyProtection="1">
      <alignment horizontal="left" vertical="center" wrapText="1"/>
      <protection locked="0"/>
    </xf>
    <xf numFmtId="1" fontId="8" fillId="29" borderId="1" xfId="1" applyNumberFormat="1" applyFont="1" applyFill="1" applyBorder="1" applyAlignment="1" applyProtection="1">
      <alignment horizontal="center" vertical="center" wrapText="1"/>
      <protection locked="0"/>
    </xf>
    <xf numFmtId="1" fontId="8" fillId="29" borderId="2" xfId="1" applyNumberFormat="1" applyFont="1" applyFill="1" applyBorder="1" applyAlignment="1" applyProtection="1">
      <alignment horizontal="center" vertical="center" wrapText="1"/>
      <protection locked="0"/>
    </xf>
    <xf numFmtId="1" fontId="8" fillId="29" borderId="3" xfId="1" applyNumberFormat="1" applyFont="1" applyFill="1" applyBorder="1" applyAlignment="1" applyProtection="1">
      <alignment horizontal="center" vertical="center" wrapText="1"/>
      <protection locked="0"/>
    </xf>
    <xf numFmtId="0" fontId="8" fillId="34" borderId="1" xfId="1" applyFont="1" applyFill="1" applyBorder="1" applyAlignment="1" applyProtection="1">
      <alignment horizontal="center" vertical="center" wrapText="1"/>
      <protection locked="0"/>
    </xf>
    <xf numFmtId="0" fontId="8" fillId="34" borderId="2" xfId="1" applyFont="1" applyFill="1" applyBorder="1" applyAlignment="1" applyProtection="1">
      <alignment horizontal="center" vertical="center" wrapText="1"/>
      <protection locked="0"/>
    </xf>
    <xf numFmtId="0" fontId="8" fillId="34" borderId="3" xfId="1" applyFont="1" applyFill="1" applyBorder="1" applyAlignment="1" applyProtection="1">
      <alignment horizontal="center" vertical="center" wrapText="1"/>
      <protection locked="0"/>
    </xf>
    <xf numFmtId="1" fontId="8" fillId="2" borderId="4" xfId="1" applyNumberFormat="1" applyFont="1" applyFill="1" applyBorder="1" applyAlignment="1" applyProtection="1">
      <alignment horizontal="center" vertical="center" wrapText="1"/>
      <protection locked="0"/>
    </xf>
    <xf numFmtId="1" fontId="8" fillId="2" borderId="5" xfId="1" applyNumberFormat="1" applyFont="1" applyFill="1" applyBorder="1" applyAlignment="1" applyProtection="1">
      <alignment horizontal="center" vertical="center" wrapText="1"/>
      <protection locked="0"/>
    </xf>
    <xf numFmtId="1" fontId="8" fillId="2" borderId="23" xfId="1" applyNumberFormat="1" applyFont="1" applyFill="1" applyBorder="1" applyAlignment="1" applyProtection="1">
      <alignment horizontal="center" vertical="center" wrapText="1"/>
      <protection locked="0"/>
    </xf>
    <xf numFmtId="1" fontId="8" fillId="2" borderId="27" xfId="1" applyNumberFormat="1" applyFont="1" applyFill="1" applyBorder="1" applyAlignment="1" applyProtection="1">
      <alignment horizontal="center" vertical="center" wrapText="1"/>
      <protection locked="0"/>
    </xf>
    <xf numFmtId="1" fontId="8" fillId="2" borderId="28" xfId="1" applyNumberFormat="1" applyFont="1" applyFill="1" applyBorder="1" applyAlignment="1" applyProtection="1">
      <alignment horizontal="center" vertical="center" wrapText="1"/>
      <protection locked="0"/>
    </xf>
    <xf numFmtId="1" fontId="8" fillId="2" borderId="29" xfId="1" applyNumberFormat="1" applyFont="1" applyFill="1" applyBorder="1" applyAlignment="1" applyProtection="1">
      <alignment horizontal="center" vertical="center" wrapText="1"/>
      <protection locked="0"/>
    </xf>
    <xf numFmtId="0" fontId="64" fillId="31" borderId="1" xfId="1" applyFont="1" applyFill="1" applyBorder="1" applyAlignment="1" applyProtection="1">
      <alignment horizontal="center" vertical="center" wrapText="1"/>
      <protection locked="0"/>
    </xf>
    <xf numFmtId="0" fontId="64" fillId="31" borderId="2" xfId="1" applyFont="1" applyFill="1" applyBorder="1" applyAlignment="1" applyProtection="1">
      <alignment horizontal="center" vertical="center" wrapText="1"/>
      <protection locked="0"/>
    </xf>
    <xf numFmtId="1" fontId="5" fillId="2" borderId="62" xfId="1" applyNumberFormat="1" applyFill="1" applyBorder="1" applyAlignment="1" applyProtection="1">
      <alignment horizontal="center" vertical="center" wrapText="1"/>
      <protection locked="0"/>
    </xf>
    <xf numFmtId="1" fontId="5" fillId="2" borderId="2" xfId="1" applyNumberFormat="1" applyFill="1" applyBorder="1" applyAlignment="1" applyProtection="1">
      <alignment horizontal="center" vertical="center" wrapText="1"/>
      <protection locked="0"/>
    </xf>
    <xf numFmtId="1" fontId="5" fillId="2" borderId="75" xfId="1" applyNumberForma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wrapText="1"/>
      <protection locked="0"/>
    </xf>
    <xf numFmtId="0" fontId="57" fillId="32" borderId="2" xfId="1" applyFont="1" applyFill="1" applyBorder="1" applyAlignment="1" applyProtection="1">
      <alignment horizontal="center" vertical="center" wrapText="1"/>
      <protection locked="0"/>
    </xf>
    <xf numFmtId="0" fontId="57" fillId="33" borderId="1" xfId="1" applyFont="1" applyFill="1" applyBorder="1" applyAlignment="1" applyProtection="1">
      <alignment horizontal="center" vertical="center" wrapText="1"/>
      <protection locked="0"/>
    </xf>
    <xf numFmtId="0" fontId="57" fillId="33" borderId="2" xfId="1" applyFont="1" applyFill="1" applyBorder="1" applyAlignment="1" applyProtection="1">
      <alignment horizontal="center" vertical="center" wrapText="1"/>
      <protection locked="0"/>
    </xf>
    <xf numFmtId="0" fontId="57" fillId="33" borderId="3" xfId="1" applyFont="1" applyFill="1" applyBorder="1" applyAlignment="1" applyProtection="1">
      <alignment horizontal="center" vertical="center" wrapText="1"/>
      <protection locked="0"/>
    </xf>
    <xf numFmtId="1" fontId="48" fillId="27" borderId="23" xfId="0" applyNumberFormat="1" applyFont="1" applyFill="1" applyBorder="1" applyAlignment="1" applyProtection="1">
      <alignment horizontal="center" vertical="center"/>
      <protection locked="0"/>
    </xf>
    <xf numFmtId="1" fontId="48" fillId="27" borderId="25" xfId="0" applyNumberFormat="1" applyFont="1" applyFill="1" applyBorder="1" applyAlignment="1" applyProtection="1">
      <alignment horizontal="center" vertical="center"/>
      <protection locked="0"/>
    </xf>
    <xf numFmtId="1" fontId="48" fillId="27" borderId="59" xfId="0" applyNumberFormat="1" applyFont="1" applyFill="1" applyBorder="1" applyAlignment="1" applyProtection="1">
      <alignment horizontal="center" vertical="center"/>
      <protection locked="0"/>
    </xf>
    <xf numFmtId="0" fontId="44" fillId="35" borderId="24" xfId="0" applyFont="1" applyFill="1" applyBorder="1" applyAlignment="1" applyProtection="1">
      <alignment horizontal="center" vertical="top" wrapText="1"/>
      <protection locked="0"/>
    </xf>
    <xf numFmtId="0" fontId="44" fillId="35" borderId="0" xfId="0" applyFont="1" applyFill="1" applyAlignment="1" applyProtection="1">
      <alignment horizontal="center" vertical="top"/>
      <protection locked="0"/>
    </xf>
    <xf numFmtId="0" fontId="66" fillId="0" borderId="57" xfId="0" applyFont="1" applyBorder="1" applyAlignment="1" applyProtection="1">
      <alignment horizontal="left" vertical="center" wrapText="1"/>
      <protection locked="0"/>
    </xf>
    <xf numFmtId="0" fontId="66" fillId="0" borderId="61" xfId="0" applyFont="1" applyBorder="1" applyAlignment="1" applyProtection="1">
      <alignment horizontal="left" vertical="center" wrapText="1"/>
      <protection locked="0"/>
    </xf>
    <xf numFmtId="0" fontId="66" fillId="0" borderId="29" xfId="0" applyFont="1" applyBorder="1" applyAlignment="1" applyProtection="1">
      <alignment horizontal="left" vertical="center" wrapText="1"/>
      <protection locked="0"/>
    </xf>
    <xf numFmtId="0" fontId="55" fillId="32" borderId="57" xfId="1" applyFont="1" applyFill="1" applyBorder="1" applyAlignment="1" applyProtection="1">
      <alignment horizontal="center" vertical="center" wrapText="1"/>
      <protection locked="0"/>
    </xf>
    <xf numFmtId="0" fontId="55" fillId="32" borderId="61" xfId="1" applyFont="1" applyFill="1" applyBorder="1" applyAlignment="1" applyProtection="1">
      <alignment horizontal="center" vertical="center" wrapText="1"/>
      <protection locked="0"/>
    </xf>
    <xf numFmtId="0" fontId="77" fillId="31" borderId="57" xfId="1" applyFont="1" applyFill="1" applyBorder="1" applyAlignment="1" applyProtection="1">
      <alignment horizontal="center" vertical="center" textRotation="90" wrapText="1"/>
      <protection locked="0"/>
    </xf>
    <xf numFmtId="0" fontId="5" fillId="31" borderId="61" xfId="1" applyFill="1" applyBorder="1" applyAlignment="1" applyProtection="1">
      <alignment horizontal="center" vertical="center" textRotation="90" wrapText="1"/>
      <protection locked="0"/>
    </xf>
    <xf numFmtId="9" fontId="64" fillId="31" borderId="5" xfId="1" applyNumberFormat="1" applyFont="1" applyFill="1" applyBorder="1" applyAlignment="1" applyProtection="1">
      <alignment horizontal="center" vertical="center" wrapText="1"/>
      <protection locked="0"/>
    </xf>
    <xf numFmtId="0" fontId="64" fillId="31" borderId="0" xfId="1" applyFont="1" applyFill="1" applyAlignment="1" applyProtection="1">
      <alignment horizontal="center" vertical="center" wrapText="1"/>
      <protection locked="0"/>
    </xf>
    <xf numFmtId="0" fontId="64" fillId="31" borderId="28" xfId="1" applyFont="1" applyFill="1" applyBorder="1" applyAlignment="1" applyProtection="1">
      <alignment horizontal="center" vertical="center" wrapText="1"/>
      <protection locked="0"/>
    </xf>
    <xf numFmtId="0" fontId="55" fillId="32" borderId="59" xfId="1" applyFont="1" applyFill="1" applyBorder="1" applyAlignment="1" applyProtection="1">
      <alignment horizontal="center" vertical="center" wrapText="1"/>
      <protection locked="0"/>
    </xf>
    <xf numFmtId="0" fontId="3" fillId="3" borderId="0" xfId="0" applyFont="1" applyFill="1" applyAlignment="1" applyProtection="1">
      <alignment horizontal="center"/>
      <protection locked="0"/>
    </xf>
    <xf numFmtId="1" fontId="8" fillId="30" borderId="4" xfId="1" applyNumberFormat="1" applyFont="1" applyFill="1" applyBorder="1" applyAlignment="1" applyProtection="1">
      <alignment horizontal="center" vertical="center" wrapText="1"/>
      <protection locked="0"/>
    </xf>
    <xf numFmtId="1" fontId="8" fillId="30" borderId="5" xfId="1" applyNumberFormat="1" applyFont="1" applyFill="1" applyBorder="1" applyAlignment="1" applyProtection="1">
      <alignment horizontal="center" vertical="center" wrapText="1"/>
      <protection locked="0"/>
    </xf>
    <xf numFmtId="1" fontId="8" fillId="30" borderId="23" xfId="1" applyNumberFormat="1" applyFont="1" applyFill="1" applyBorder="1" applyAlignment="1" applyProtection="1">
      <alignment horizontal="center" vertical="center" wrapText="1"/>
      <protection locked="0"/>
    </xf>
    <xf numFmtId="0" fontId="20" fillId="34" borderId="57" xfId="0" applyFont="1" applyFill="1" applyBorder="1" applyAlignment="1" applyProtection="1">
      <alignment horizontal="center" vertical="center" textRotation="90" wrapText="1"/>
      <protection locked="0"/>
    </xf>
    <xf numFmtId="0" fontId="20" fillId="34" borderId="61" xfId="0" applyFont="1" applyFill="1" applyBorder="1" applyAlignment="1" applyProtection="1">
      <alignment horizontal="center" vertical="center" textRotation="90" wrapText="1"/>
      <protection locked="0"/>
    </xf>
    <xf numFmtId="0" fontId="20" fillId="34" borderId="59" xfId="0" applyFont="1" applyFill="1" applyBorder="1" applyAlignment="1" applyProtection="1">
      <alignment horizontal="center" vertical="center" textRotation="90" wrapText="1"/>
      <protection locked="0"/>
    </xf>
    <xf numFmtId="1" fontId="9" fillId="2" borderId="23" xfId="0" applyNumberFormat="1" applyFont="1" applyFill="1" applyBorder="1" applyAlignment="1" applyProtection="1">
      <alignment horizontal="center" vertical="center" wrapText="1"/>
      <protection locked="0"/>
    </xf>
    <xf numFmtId="1" fontId="9" fillId="2" borderId="59" xfId="0" applyNumberFormat="1" applyFont="1" applyFill="1" applyBorder="1" applyAlignment="1" applyProtection="1">
      <alignment horizontal="center" vertical="center" wrapText="1"/>
      <protection locked="0"/>
    </xf>
    <xf numFmtId="1" fontId="9" fillId="2" borderId="25" xfId="0" applyNumberFormat="1" applyFont="1" applyFill="1" applyBorder="1" applyAlignment="1" applyProtection="1">
      <alignment horizontal="center" vertical="center" wrapText="1"/>
      <protection locked="0"/>
    </xf>
    <xf numFmtId="1" fontId="10" fillId="34" borderId="1" xfId="1" applyNumberFormat="1" applyFont="1" applyFill="1" applyBorder="1" applyAlignment="1" applyProtection="1">
      <alignment horizontal="center" vertical="center" wrapText="1"/>
      <protection locked="0"/>
    </xf>
    <xf numFmtId="1" fontId="10" fillId="34" borderId="2" xfId="1" applyNumberFormat="1" applyFont="1" applyFill="1" applyBorder="1" applyAlignment="1" applyProtection="1">
      <alignment horizontal="center" vertical="center" wrapText="1"/>
      <protection locked="0"/>
    </xf>
    <xf numFmtId="1" fontId="10" fillId="34" borderId="3" xfId="1" applyNumberFormat="1" applyFont="1" applyFill="1" applyBorder="1" applyAlignment="1" applyProtection="1">
      <alignment horizontal="center" vertical="center" wrapText="1"/>
      <protection locked="0"/>
    </xf>
    <xf numFmtId="1" fontId="1" fillId="34" borderId="1" xfId="1" applyNumberFormat="1" applyFont="1" applyFill="1" applyBorder="1" applyAlignment="1" applyProtection="1">
      <alignment horizontal="center" vertical="center" wrapText="1"/>
      <protection locked="0"/>
    </xf>
    <xf numFmtId="1" fontId="1" fillId="34" borderId="2" xfId="1" applyNumberFormat="1" applyFont="1" applyFill="1" applyBorder="1" applyAlignment="1" applyProtection="1">
      <alignment horizontal="center" vertical="center" wrapText="1"/>
      <protection locked="0"/>
    </xf>
    <xf numFmtId="1" fontId="1" fillId="34" borderId="3" xfId="1" applyNumberFormat="1" applyFont="1" applyFill="1" applyBorder="1" applyAlignment="1" applyProtection="1">
      <alignment horizontal="center" vertical="center" wrapText="1"/>
      <protection locked="0"/>
    </xf>
    <xf numFmtId="0" fontId="61" fillId="0" borderId="11" xfId="0" applyFont="1" applyBorder="1" applyAlignment="1" applyProtection="1">
      <alignment horizontal="left" vertical="center" wrapText="1"/>
      <protection locked="0"/>
    </xf>
    <xf numFmtId="0" fontId="61" fillId="0" borderId="78" xfId="0" applyFont="1" applyBorder="1" applyAlignment="1" applyProtection="1">
      <alignment horizontal="left" vertical="center" wrapText="1"/>
      <protection locked="0"/>
    </xf>
    <xf numFmtId="0" fontId="57" fillId="33" borderId="28" xfId="0" applyFont="1" applyFill="1" applyBorder="1" applyAlignment="1" applyProtection="1">
      <alignment horizontal="center" vertical="center" wrapText="1"/>
      <protection locked="0"/>
    </xf>
    <xf numFmtId="0" fontId="1" fillId="34" borderId="31" xfId="0" applyFont="1" applyFill="1" applyBorder="1" applyAlignment="1" applyProtection="1">
      <alignment horizontal="left" vertical="center" wrapText="1"/>
      <protection locked="0"/>
    </xf>
    <xf numFmtId="0" fontId="1" fillId="34" borderId="32" xfId="0" applyFont="1" applyFill="1" applyBorder="1" applyAlignment="1" applyProtection="1">
      <alignment horizontal="left" vertical="center" wrapText="1"/>
      <protection locked="0"/>
    </xf>
    <xf numFmtId="0" fontId="1" fillId="34" borderId="39" xfId="0" applyFont="1" applyFill="1" applyBorder="1" applyAlignment="1" applyProtection="1">
      <alignment horizontal="left" vertical="center" wrapText="1"/>
      <protection locked="0"/>
    </xf>
    <xf numFmtId="0" fontId="10" fillId="31" borderId="57" xfId="1" applyFont="1" applyFill="1" applyBorder="1" applyAlignment="1" applyProtection="1">
      <alignment horizontal="left" vertical="center" wrapText="1"/>
      <protection locked="0"/>
    </xf>
    <xf numFmtId="0" fontId="10" fillId="31" borderId="61" xfId="1" applyFont="1" applyFill="1" applyBorder="1" applyAlignment="1" applyProtection="1">
      <alignment horizontal="left" vertical="center" wrapText="1"/>
      <protection locked="0"/>
    </xf>
    <xf numFmtId="0" fontId="10" fillId="31" borderId="59" xfId="1" applyFont="1" applyFill="1" applyBorder="1" applyAlignment="1" applyProtection="1">
      <alignment horizontal="left" vertical="center" wrapText="1"/>
      <protection locked="0"/>
    </xf>
    <xf numFmtId="9" fontId="6" fillId="29" borderId="4" xfId="103" applyFont="1" applyFill="1" applyBorder="1" applyAlignment="1" applyProtection="1">
      <alignment horizontal="center" vertical="center" wrapText="1"/>
    </xf>
    <xf numFmtId="9" fontId="6" fillId="29" borderId="5" xfId="103" applyFont="1" applyFill="1" applyBorder="1" applyAlignment="1" applyProtection="1">
      <alignment horizontal="center" vertical="center" wrapText="1"/>
    </xf>
    <xf numFmtId="9" fontId="6" fillId="29" borderId="85" xfId="103" applyFont="1" applyFill="1" applyBorder="1" applyAlignment="1" applyProtection="1">
      <alignment horizontal="center" vertical="center" wrapText="1"/>
    </xf>
    <xf numFmtId="0" fontId="58" fillId="33" borderId="1" xfId="0" applyFont="1" applyFill="1" applyBorder="1" applyAlignment="1" applyProtection="1">
      <alignment horizontal="center" vertical="center"/>
      <protection locked="0"/>
    </xf>
    <xf numFmtId="0" fontId="58" fillId="33" borderId="2" xfId="0" applyFont="1" applyFill="1" applyBorder="1" applyAlignment="1" applyProtection="1">
      <alignment horizontal="center" vertical="center"/>
      <protection locked="0"/>
    </xf>
    <xf numFmtId="0" fontId="58" fillId="33" borderId="3" xfId="0" applyFont="1" applyFill="1" applyBorder="1" applyAlignment="1" applyProtection="1">
      <alignment horizontal="center" vertical="center"/>
      <protection locked="0"/>
    </xf>
    <xf numFmtId="0" fontId="61" fillId="0" borderId="23" xfId="0" applyFont="1" applyBorder="1" applyAlignment="1" applyProtection="1">
      <alignment horizontal="left" vertical="center" wrapText="1"/>
      <protection locked="0"/>
    </xf>
    <xf numFmtId="0" fontId="61" fillId="0" borderId="25" xfId="0" applyFont="1" applyBorder="1" applyAlignment="1" applyProtection="1">
      <alignment horizontal="left" vertical="center" wrapText="1"/>
      <protection locked="0"/>
    </xf>
    <xf numFmtId="0" fontId="6" fillId="31" borderId="4" xfId="0" applyFont="1" applyFill="1" applyBorder="1" applyAlignment="1" applyProtection="1">
      <alignment horizontal="center" vertical="center" wrapText="1"/>
      <protection locked="0"/>
    </xf>
    <xf numFmtId="0" fontId="6" fillId="31" borderId="24" xfId="0" applyFont="1" applyFill="1" applyBorder="1" applyAlignment="1" applyProtection="1">
      <alignment horizontal="center" vertical="center" wrapText="1"/>
      <protection locked="0"/>
    </xf>
    <xf numFmtId="0" fontId="6" fillId="31" borderId="27" xfId="0" applyFont="1" applyFill="1" applyBorder="1" applyAlignment="1" applyProtection="1">
      <alignment horizontal="center" vertical="center" wrapText="1"/>
      <protection locked="0"/>
    </xf>
    <xf numFmtId="9" fontId="6" fillId="31" borderId="33" xfId="1" applyNumberFormat="1" applyFont="1" applyFill="1" applyBorder="1" applyAlignment="1" applyProtection="1">
      <alignment horizontal="center" vertical="center" wrapText="1"/>
      <protection locked="0"/>
    </xf>
    <xf numFmtId="9" fontId="6" fillId="31" borderId="55" xfId="1" applyNumberFormat="1" applyFont="1" applyFill="1" applyBorder="1" applyAlignment="1" applyProtection="1">
      <alignment horizontal="center" vertical="center" wrapText="1"/>
      <protection locked="0"/>
    </xf>
    <xf numFmtId="9" fontId="6" fillId="31" borderId="38" xfId="1" applyNumberFormat="1" applyFont="1" applyFill="1" applyBorder="1" applyAlignment="1" applyProtection="1">
      <alignment horizontal="center" vertical="center" wrapText="1"/>
      <protection locked="0"/>
    </xf>
    <xf numFmtId="1" fontId="48" fillId="27" borderId="61" xfId="0" applyNumberFormat="1" applyFont="1" applyFill="1" applyBorder="1" applyAlignment="1" applyProtection="1">
      <alignment horizontal="center" vertical="center"/>
      <protection locked="0"/>
    </xf>
    <xf numFmtId="9" fontId="6" fillId="31" borderId="31" xfId="1" applyNumberFormat="1" applyFont="1" applyFill="1" applyBorder="1" applyAlignment="1" applyProtection="1">
      <alignment horizontal="center" vertical="center" wrapText="1"/>
      <protection locked="0"/>
    </xf>
    <xf numFmtId="9" fontId="6" fillId="31" borderId="34" xfId="1" applyNumberFormat="1" applyFont="1" applyFill="1" applyBorder="1" applyAlignment="1" applyProtection="1">
      <alignment horizontal="center" vertical="center" wrapText="1"/>
      <protection locked="0"/>
    </xf>
    <xf numFmtId="9" fontId="6" fillId="31" borderId="36" xfId="1" applyNumberFormat="1" applyFont="1" applyFill="1" applyBorder="1" applyAlignment="1" applyProtection="1">
      <alignment horizontal="center" vertical="center" wrapText="1"/>
      <protection locked="0"/>
    </xf>
    <xf numFmtId="9" fontId="6" fillId="31" borderId="74" xfId="1" applyNumberFormat="1" applyFont="1" applyFill="1" applyBorder="1" applyAlignment="1" applyProtection="1">
      <alignment horizontal="center" vertical="center" wrapText="1"/>
      <protection locked="0"/>
    </xf>
    <xf numFmtId="0" fontId="10" fillId="31" borderId="4" xfId="1" applyFont="1" applyFill="1" applyBorder="1" applyAlignment="1" applyProtection="1">
      <alignment horizontal="center" vertical="center" wrapText="1"/>
      <protection locked="0"/>
    </xf>
    <xf numFmtId="0" fontId="10" fillId="31" borderId="5" xfId="1" applyFont="1" applyFill="1" applyBorder="1" applyAlignment="1" applyProtection="1">
      <alignment horizontal="center" vertical="center" wrapText="1"/>
      <protection locked="0"/>
    </xf>
    <xf numFmtId="0" fontId="10" fillId="31" borderId="23" xfId="1" applyFont="1" applyFill="1" applyBorder="1" applyAlignment="1" applyProtection="1">
      <alignment horizontal="center" vertical="center" wrapText="1"/>
      <protection locked="0"/>
    </xf>
    <xf numFmtId="0" fontId="20" fillId="31" borderId="4" xfId="0" applyFont="1" applyFill="1" applyBorder="1" applyAlignment="1" applyProtection="1">
      <alignment horizontal="center" vertical="center" textRotation="90" wrapText="1"/>
      <protection locked="0"/>
    </xf>
    <xf numFmtId="0" fontId="20" fillId="31" borderId="24" xfId="0" applyFont="1" applyFill="1" applyBorder="1" applyAlignment="1" applyProtection="1">
      <alignment horizontal="center" vertical="center" textRotation="90" wrapText="1"/>
      <protection locked="0"/>
    </xf>
    <xf numFmtId="0" fontId="20" fillId="31" borderId="27" xfId="0" applyFont="1" applyFill="1" applyBorder="1" applyAlignment="1" applyProtection="1">
      <alignment horizontal="center" vertical="center" textRotation="90" wrapText="1"/>
      <protection locked="0"/>
    </xf>
    <xf numFmtId="0" fontId="59" fillId="33" borderId="1" xfId="0" applyFont="1" applyFill="1" applyBorder="1" applyAlignment="1" applyProtection="1">
      <alignment horizontal="center"/>
      <protection locked="0"/>
    </xf>
    <xf numFmtId="0" fontId="59" fillId="33" borderId="5" xfId="0" applyFont="1" applyFill="1" applyBorder="1" applyAlignment="1" applyProtection="1">
      <alignment horizontal="center"/>
      <protection locked="0"/>
    </xf>
    <xf numFmtId="0" fontId="59" fillId="33" borderId="0" xfId="0" applyFont="1" applyFill="1" applyAlignment="1" applyProtection="1">
      <alignment horizontal="center"/>
      <protection locked="0"/>
    </xf>
    <xf numFmtId="0" fontId="59" fillId="33" borderId="3" xfId="0" applyFont="1" applyFill="1" applyBorder="1" applyAlignment="1" applyProtection="1">
      <alignment horizontal="center"/>
      <protection locked="0"/>
    </xf>
    <xf numFmtId="0" fontId="51" fillId="32" borderId="61" xfId="0" applyFont="1" applyFill="1" applyBorder="1" applyAlignment="1" applyProtection="1">
      <alignment horizontal="center"/>
      <protection locked="0"/>
    </xf>
    <xf numFmtId="0" fontId="51" fillId="32" borderId="59" xfId="0" applyFont="1" applyFill="1" applyBorder="1" applyAlignment="1" applyProtection="1">
      <alignment horizontal="center"/>
      <protection locked="0"/>
    </xf>
    <xf numFmtId="0" fontId="55" fillId="33" borderId="57" xfId="1" applyFont="1" applyFill="1" applyBorder="1" applyAlignment="1" applyProtection="1">
      <alignment horizontal="center" vertical="center" wrapText="1"/>
      <protection locked="0"/>
    </xf>
    <xf numFmtId="0" fontId="55" fillId="33" borderId="59" xfId="1" applyFont="1" applyFill="1" applyBorder="1" applyAlignment="1" applyProtection="1">
      <alignment horizontal="center" vertical="center" wrapText="1"/>
      <protection locked="0"/>
    </xf>
    <xf numFmtId="0" fontId="55" fillId="33" borderId="61" xfId="1" applyFont="1" applyFill="1" applyBorder="1" applyAlignment="1" applyProtection="1">
      <alignment horizontal="center" vertical="center" wrapText="1"/>
      <protection locked="0"/>
    </xf>
    <xf numFmtId="0" fontId="20" fillId="31" borderId="23" xfId="0" applyFont="1" applyFill="1" applyBorder="1" applyAlignment="1" applyProtection="1">
      <alignment horizontal="center" vertical="center" textRotation="90" wrapText="1"/>
      <protection locked="0"/>
    </xf>
    <xf numFmtId="0" fontId="20" fillId="31" borderId="25" xfId="0" applyFont="1" applyFill="1" applyBorder="1" applyAlignment="1" applyProtection="1">
      <alignment horizontal="center" vertical="center" textRotation="90" wrapText="1"/>
      <protection locked="0"/>
    </xf>
    <xf numFmtId="0" fontId="20" fillId="31" borderId="29" xfId="0" applyFont="1" applyFill="1" applyBorder="1" applyAlignment="1" applyProtection="1">
      <alignment horizontal="center" vertical="center" textRotation="90" wrapText="1"/>
      <protection locked="0"/>
    </xf>
    <xf numFmtId="0" fontId="9" fillId="30" borderId="1" xfId="0" applyFont="1" applyFill="1" applyBorder="1" applyAlignment="1" applyProtection="1">
      <alignment horizontal="center" vertical="center" wrapText="1"/>
      <protection locked="0"/>
    </xf>
    <xf numFmtId="0" fontId="9" fillId="30" borderId="2" xfId="0" applyFont="1" applyFill="1" applyBorder="1" applyAlignment="1" applyProtection="1">
      <alignment horizontal="center" vertical="center" wrapText="1"/>
      <protection locked="0"/>
    </xf>
    <xf numFmtId="0" fontId="9" fillId="30" borderId="3" xfId="0" applyFont="1" applyFill="1" applyBorder="1" applyAlignment="1" applyProtection="1">
      <alignment horizontal="center" vertical="center" wrapText="1"/>
      <protection locked="0"/>
    </xf>
    <xf numFmtId="1" fontId="1" fillId="31" borderId="1" xfId="1" applyNumberFormat="1" applyFont="1" applyFill="1" applyBorder="1" applyAlignment="1" applyProtection="1">
      <alignment horizontal="center" vertical="center" wrapText="1"/>
      <protection locked="0"/>
    </xf>
    <xf numFmtId="1" fontId="1" fillId="31" borderId="2" xfId="1" applyNumberFormat="1" applyFont="1" applyFill="1" applyBorder="1" applyAlignment="1" applyProtection="1">
      <alignment horizontal="center" vertical="center" wrapText="1"/>
      <protection locked="0"/>
    </xf>
    <xf numFmtId="1" fontId="1" fillId="31" borderId="3" xfId="1" applyNumberFormat="1" applyFont="1" applyFill="1" applyBorder="1" applyAlignment="1" applyProtection="1">
      <alignment horizontal="center" vertical="center" wrapText="1"/>
      <protection locked="0"/>
    </xf>
    <xf numFmtId="0" fontId="57" fillId="32" borderId="24" xfId="1" applyFont="1" applyFill="1" applyBorder="1" applyAlignment="1" applyProtection="1">
      <alignment horizontal="center" vertical="center" wrapText="1"/>
      <protection locked="0"/>
    </xf>
    <xf numFmtId="0" fontId="57" fillId="32" borderId="0" xfId="1" applyFont="1" applyFill="1" applyAlignment="1" applyProtection="1">
      <alignment horizontal="center" vertical="center" wrapText="1"/>
      <protection locked="0"/>
    </xf>
    <xf numFmtId="0" fontId="57" fillId="32" borderId="25" xfId="1" applyFont="1" applyFill="1" applyBorder="1" applyAlignment="1" applyProtection="1">
      <alignment horizontal="center" vertical="center" wrapText="1"/>
      <protection locked="0"/>
    </xf>
    <xf numFmtId="0" fontId="61" fillId="0" borderId="57" xfId="1" applyFont="1" applyBorder="1" applyAlignment="1" applyProtection="1">
      <alignment horizontal="left" vertical="center" wrapText="1"/>
      <protection locked="0"/>
    </xf>
    <xf numFmtId="0" fontId="61" fillId="0" borderId="61" xfId="1" applyFont="1" applyBorder="1" applyAlignment="1" applyProtection="1">
      <alignment horizontal="left" vertical="center" wrapText="1"/>
      <protection locked="0"/>
    </xf>
    <xf numFmtId="0" fontId="61" fillId="0" borderId="59" xfId="1" applyFont="1" applyBorder="1" applyAlignment="1" applyProtection="1">
      <alignment horizontal="left" vertical="center" wrapText="1"/>
      <protection locked="0"/>
    </xf>
    <xf numFmtId="0" fontId="10" fillId="31" borderId="24" xfId="1" applyFont="1" applyFill="1" applyBorder="1" applyAlignment="1" applyProtection="1">
      <alignment horizontal="center" vertical="center" wrapText="1"/>
      <protection locked="0"/>
    </xf>
    <xf numFmtId="0" fontId="10" fillId="31" borderId="0" xfId="1" applyFont="1" applyFill="1" applyAlignment="1" applyProtection="1">
      <alignment horizontal="center" vertical="center" wrapText="1"/>
      <protection locked="0"/>
    </xf>
    <xf numFmtId="0" fontId="10" fillId="31" borderId="27" xfId="1" applyFont="1" applyFill="1" applyBorder="1" applyAlignment="1" applyProtection="1">
      <alignment horizontal="center" vertical="center" wrapText="1"/>
      <protection locked="0"/>
    </xf>
    <xf numFmtId="0" fontId="10" fillId="31" borderId="28" xfId="1" applyFont="1" applyFill="1" applyBorder="1" applyAlignment="1" applyProtection="1">
      <alignment horizontal="center" vertical="center" wrapText="1"/>
      <protection locked="0"/>
    </xf>
    <xf numFmtId="1" fontId="8" fillId="2" borderId="2" xfId="1" applyNumberFormat="1" applyFont="1" applyFill="1" applyBorder="1" applyAlignment="1" applyProtection="1">
      <alignment horizontal="center" vertical="center" wrapText="1"/>
      <protection locked="0"/>
    </xf>
    <xf numFmtId="1" fontId="8" fillId="2" borderId="3" xfId="1" applyNumberFormat="1" applyFont="1" applyFill="1" applyBorder="1" applyAlignment="1" applyProtection="1">
      <alignment horizontal="center" vertical="center" wrapText="1"/>
      <protection locked="0"/>
    </xf>
    <xf numFmtId="9" fontId="6" fillId="34" borderId="31" xfId="1" applyNumberFormat="1" applyFont="1" applyFill="1" applyBorder="1" applyAlignment="1" applyProtection="1">
      <alignment horizontal="center" vertical="center" wrapText="1"/>
      <protection locked="0"/>
    </xf>
    <xf numFmtId="9" fontId="6" fillId="34" borderId="36" xfId="1" applyNumberFormat="1" applyFont="1" applyFill="1" applyBorder="1" applyAlignment="1" applyProtection="1">
      <alignment horizontal="center" vertical="center" wrapText="1"/>
      <protection locked="0"/>
    </xf>
    <xf numFmtId="0" fontId="61" fillId="0" borderId="59" xfId="0" applyFont="1" applyBorder="1" applyAlignment="1" applyProtection="1">
      <alignment horizontal="left" vertical="center" wrapText="1"/>
      <protection locked="0"/>
    </xf>
    <xf numFmtId="9" fontId="6" fillId="2" borderId="2" xfId="103" applyFont="1" applyFill="1" applyBorder="1" applyAlignment="1" applyProtection="1">
      <alignment horizontal="center" vertical="center" wrapText="1"/>
      <protection locked="0"/>
    </xf>
    <xf numFmtId="9" fontId="6" fillId="2" borderId="3" xfId="103" applyFont="1" applyFill="1" applyBorder="1" applyAlignment="1" applyProtection="1">
      <alignment horizontal="center" vertical="center" wrapText="1"/>
      <protection locked="0"/>
    </xf>
    <xf numFmtId="0" fontId="55" fillId="32" borderId="29" xfId="1" applyFont="1" applyFill="1" applyBorder="1" applyAlignment="1" applyProtection="1">
      <alignment horizontal="center" vertical="center" wrapText="1"/>
      <protection locked="0"/>
    </xf>
    <xf numFmtId="1" fontId="8" fillId="30" borderId="27" xfId="1" applyNumberFormat="1" applyFont="1" applyFill="1" applyBorder="1" applyAlignment="1" applyProtection="1">
      <alignment horizontal="center" vertical="center" wrapText="1"/>
      <protection locked="0"/>
    </xf>
    <xf numFmtId="1" fontId="8" fillId="30" borderId="28" xfId="1" applyNumberFormat="1" applyFont="1" applyFill="1" applyBorder="1" applyAlignment="1" applyProtection="1">
      <alignment horizontal="center" vertical="center" wrapText="1"/>
      <protection locked="0"/>
    </xf>
    <xf numFmtId="1" fontId="8" fillId="30" borderId="29" xfId="1" applyNumberFormat="1" applyFont="1" applyFill="1" applyBorder="1" applyAlignment="1" applyProtection="1">
      <alignment horizontal="center" vertical="center" wrapText="1"/>
      <protection locked="0"/>
    </xf>
    <xf numFmtId="0" fontId="61" fillId="0" borderId="29" xfId="0" applyFont="1" applyBorder="1" applyAlignment="1" applyProtection="1">
      <alignment horizontal="left" vertical="center" wrapText="1"/>
      <protection locked="0"/>
    </xf>
    <xf numFmtId="0" fontId="57" fillId="32" borderId="1" xfId="0" applyFont="1" applyFill="1" applyBorder="1" applyAlignment="1" applyProtection="1">
      <alignment horizontal="center" vertical="center" wrapText="1"/>
      <protection locked="0"/>
    </xf>
    <xf numFmtId="0" fontId="57" fillId="32" borderId="2" xfId="0" applyFont="1" applyFill="1" applyBorder="1" applyAlignment="1" applyProtection="1">
      <alignment horizontal="center" vertical="center" wrapText="1"/>
      <protection locked="0"/>
    </xf>
    <xf numFmtId="9" fontId="6" fillId="2" borderId="62" xfId="103" applyFont="1" applyFill="1" applyBorder="1" applyAlignment="1" applyProtection="1">
      <alignment horizontal="center" vertical="center" wrapText="1"/>
      <protection locked="0"/>
    </xf>
    <xf numFmtId="9" fontId="6" fillId="2" borderId="4" xfId="103" applyFont="1" applyFill="1" applyBorder="1" applyAlignment="1" applyProtection="1">
      <alignment horizontal="center" vertical="center" wrapText="1"/>
      <protection locked="0"/>
    </xf>
    <xf numFmtId="9" fontId="6" fillId="2" borderId="5" xfId="103" applyFont="1" applyFill="1" applyBorder="1" applyAlignment="1" applyProtection="1">
      <alignment horizontal="center" vertical="center" wrapText="1"/>
      <protection locked="0"/>
    </xf>
    <xf numFmtId="0" fontId="57" fillId="32" borderId="29" xfId="0" applyFont="1" applyFill="1" applyBorder="1" applyAlignment="1" applyProtection="1">
      <alignment horizontal="center" vertical="center"/>
      <protection locked="0"/>
    </xf>
    <xf numFmtId="1" fontId="5" fillId="31" borderId="62" xfId="1" applyNumberFormat="1" applyFill="1" applyBorder="1" applyAlignment="1" applyProtection="1">
      <alignment horizontal="center" vertical="center" wrapText="1"/>
      <protection locked="0"/>
    </xf>
    <xf numFmtId="1" fontId="5" fillId="31" borderId="2" xfId="1" applyNumberFormat="1" applyFill="1" applyBorder="1" applyAlignment="1" applyProtection="1">
      <alignment horizontal="center" vertical="center" wrapText="1"/>
      <protection locked="0"/>
    </xf>
    <xf numFmtId="9" fontId="6" fillId="34" borderId="57" xfId="1" applyNumberFormat="1" applyFont="1" applyFill="1" applyBorder="1" applyAlignment="1" applyProtection="1">
      <alignment horizontal="center" vertical="center" wrapText="1"/>
      <protection locked="0"/>
    </xf>
    <xf numFmtId="9" fontId="6" fillId="34" borderId="61" xfId="1" applyNumberFormat="1" applyFont="1" applyFill="1" applyBorder="1" applyAlignment="1" applyProtection="1">
      <alignment horizontal="center" vertical="center" wrapText="1"/>
      <protection locked="0"/>
    </xf>
    <xf numFmtId="9" fontId="6" fillId="34" borderId="59" xfId="1" applyNumberFormat="1" applyFont="1" applyFill="1" applyBorder="1" applyAlignment="1" applyProtection="1">
      <alignment horizontal="center" vertical="center" wrapText="1"/>
      <protection locked="0"/>
    </xf>
    <xf numFmtId="9" fontId="11" fillId="31" borderId="33" xfId="1" applyNumberFormat="1" applyFont="1" applyFill="1" applyBorder="1" applyAlignment="1" applyProtection="1">
      <alignment horizontal="center" vertical="center" wrapText="1"/>
      <protection locked="0"/>
    </xf>
    <xf numFmtId="9" fontId="11" fillId="31" borderId="55" xfId="1" applyNumberFormat="1" applyFont="1" applyFill="1" applyBorder="1" applyAlignment="1" applyProtection="1">
      <alignment horizontal="center" vertical="center" wrapText="1"/>
      <protection locked="0"/>
    </xf>
    <xf numFmtId="9" fontId="11" fillId="31" borderId="38" xfId="1" applyNumberFormat="1" applyFont="1" applyFill="1" applyBorder="1" applyAlignment="1" applyProtection="1">
      <alignment horizontal="center" vertical="center" wrapText="1"/>
      <protection locked="0"/>
    </xf>
    <xf numFmtId="1" fontId="48" fillId="27" borderId="57" xfId="0" applyNumberFormat="1" applyFont="1" applyFill="1" applyBorder="1" applyAlignment="1" applyProtection="1">
      <alignment horizontal="center" vertical="center" wrapText="1"/>
      <protection locked="0"/>
    </xf>
    <xf numFmtId="1" fontId="48" fillId="27" borderId="61" xfId="0" applyNumberFormat="1" applyFont="1" applyFill="1" applyBorder="1" applyAlignment="1" applyProtection="1">
      <alignment horizontal="center" vertical="center" wrapText="1"/>
      <protection locked="0"/>
    </xf>
    <xf numFmtId="1" fontId="48" fillId="27" borderId="59" xfId="0" applyNumberFormat="1" applyFont="1" applyFill="1" applyBorder="1" applyAlignment="1" applyProtection="1">
      <alignment horizontal="center" vertical="center" wrapText="1"/>
      <protection locked="0"/>
    </xf>
    <xf numFmtId="1" fontId="8" fillId="2" borderId="0" xfId="1" applyNumberFormat="1" applyFont="1" applyFill="1" applyAlignment="1" applyProtection="1">
      <alignment horizontal="center" vertical="center" wrapText="1"/>
      <protection locked="0"/>
    </xf>
    <xf numFmtId="0" fontId="61" fillId="0" borderId="5" xfId="0" applyFont="1" applyBorder="1" applyAlignment="1" applyProtection="1">
      <alignment horizontal="left" vertical="center" wrapText="1"/>
      <protection locked="0"/>
    </xf>
    <xf numFmtId="9" fontId="70" fillId="33" borderId="1" xfId="1" applyNumberFormat="1" applyFont="1" applyFill="1" applyBorder="1" applyAlignment="1">
      <alignment horizontal="center" vertical="center" wrapText="1"/>
    </xf>
    <xf numFmtId="9" fontId="70" fillId="33" borderId="2" xfId="1" applyNumberFormat="1" applyFont="1" applyFill="1" applyBorder="1" applyAlignment="1">
      <alignment horizontal="center" vertical="center" wrapText="1"/>
    </xf>
    <xf numFmtId="9" fontId="70" fillId="33" borderId="3" xfId="1" applyNumberFormat="1" applyFont="1" applyFill="1" applyBorder="1" applyAlignment="1">
      <alignment horizontal="center" vertical="center" wrapText="1"/>
    </xf>
    <xf numFmtId="0" fontId="0" fillId="0" borderId="15"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54" xfId="0" applyBorder="1" applyAlignment="1" applyProtection="1">
      <alignment horizontal="center"/>
      <protection locked="0"/>
    </xf>
    <xf numFmtId="0" fontId="10" fillId="31" borderId="25" xfId="1" applyFont="1" applyFill="1" applyBorder="1" applyAlignment="1" applyProtection="1">
      <alignment horizontal="center" vertical="center" wrapText="1"/>
      <protection locked="0"/>
    </xf>
    <xf numFmtId="0" fontId="10" fillId="31" borderId="29" xfId="1" applyFont="1" applyFill="1" applyBorder="1" applyAlignment="1" applyProtection="1">
      <alignment horizontal="center" vertical="center" wrapText="1"/>
      <protection locked="0"/>
    </xf>
    <xf numFmtId="0" fontId="0" fillId="0" borderId="57" xfId="0" applyBorder="1" applyAlignment="1">
      <alignment horizontal="center" vertical="center" wrapText="1"/>
    </xf>
    <xf numFmtId="0" fontId="0" fillId="0" borderId="61" xfId="0" applyBorder="1" applyAlignment="1">
      <alignment horizontal="center" vertical="center" wrapText="1"/>
    </xf>
    <xf numFmtId="0" fontId="0" fillId="0" borderId="59" xfId="0" applyBorder="1" applyAlignment="1">
      <alignment horizontal="center" vertical="center" wrapText="1"/>
    </xf>
    <xf numFmtId="0" fontId="0" fillId="0" borderId="19" xfId="0" applyBorder="1" applyAlignment="1" applyProtection="1">
      <alignment horizontal="center"/>
      <protection locked="0"/>
    </xf>
    <xf numFmtId="0" fontId="0" fillId="0" borderId="40" xfId="0" applyBorder="1" applyAlignment="1" applyProtection="1">
      <alignment horizontal="center"/>
      <protection locked="0"/>
    </xf>
    <xf numFmtId="0" fontId="50" fillId="26" borderId="1" xfId="0" applyFont="1" applyFill="1" applyBorder="1" applyAlignment="1" applyProtection="1">
      <alignment horizontal="center" vertical="top"/>
      <protection locked="0"/>
    </xf>
    <xf numFmtId="0" fontId="50" fillId="26" borderId="2" xfId="0" applyFont="1" applyFill="1" applyBorder="1" applyAlignment="1" applyProtection="1">
      <alignment horizontal="center" vertical="top"/>
      <protection locked="0"/>
    </xf>
    <xf numFmtId="0" fontId="50" fillId="26" borderId="3" xfId="0" applyFont="1" applyFill="1" applyBorder="1" applyAlignment="1" applyProtection="1">
      <alignment horizontal="center" vertical="top"/>
      <protection locked="0"/>
    </xf>
    <xf numFmtId="0" fontId="55" fillId="32" borderId="1" xfId="0" applyFont="1" applyFill="1" applyBorder="1" applyAlignment="1" applyProtection="1">
      <alignment horizontal="center" vertical="center" wrapText="1"/>
      <protection locked="0"/>
    </xf>
    <xf numFmtId="0" fontId="55" fillId="32" borderId="2" xfId="0" applyFont="1" applyFill="1" applyBorder="1" applyAlignment="1" applyProtection="1">
      <alignment horizontal="center" vertical="center" wrapText="1"/>
      <protection locked="0"/>
    </xf>
    <xf numFmtId="0" fontId="55" fillId="32" borderId="3" xfId="0" applyFont="1" applyFill="1" applyBorder="1" applyAlignment="1" applyProtection="1">
      <alignment horizontal="center" vertical="center" wrapText="1"/>
      <protection locked="0"/>
    </xf>
    <xf numFmtId="0" fontId="45" fillId="32" borderId="1" xfId="0" applyFont="1" applyFill="1" applyBorder="1" applyAlignment="1" applyProtection="1">
      <alignment horizontal="center" vertical="center" wrapText="1"/>
      <protection locked="0"/>
    </xf>
    <xf numFmtId="0" fontId="45" fillId="32" borderId="3" xfId="0" applyFont="1" applyFill="1" applyBorder="1" applyAlignment="1" applyProtection="1">
      <alignment horizontal="center" vertical="center" wrapText="1"/>
      <protection locked="0"/>
    </xf>
    <xf numFmtId="0" fontId="45" fillId="32" borderId="2" xfId="0" applyFont="1" applyFill="1" applyBorder="1" applyAlignment="1" applyProtection="1">
      <alignment horizontal="center" vertical="center" wrapText="1"/>
      <protection locked="0"/>
    </xf>
    <xf numFmtId="0" fontId="0" fillId="0" borderId="31" xfId="0" applyBorder="1" applyAlignment="1" applyProtection="1">
      <alignment horizontal="center"/>
      <protection locked="0"/>
    </xf>
    <xf numFmtId="0" fontId="0" fillId="0" borderId="58" xfId="0" applyBorder="1" applyAlignment="1" applyProtection="1">
      <alignment horizontal="center"/>
      <protection locked="0"/>
    </xf>
  </cellXfs>
  <cellStyles count="110">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ccent1 2" xfId="38"/>
    <cellStyle name="Accent1 3" xfId="39"/>
    <cellStyle name="Accent2 2" xfId="40"/>
    <cellStyle name="Accent2 3" xfId="41"/>
    <cellStyle name="Accent3 2" xfId="42"/>
    <cellStyle name="Accent3 3" xfId="43"/>
    <cellStyle name="Accent4 2" xfId="44"/>
    <cellStyle name="Accent4 3" xfId="45"/>
    <cellStyle name="Accent5 2" xfId="46"/>
    <cellStyle name="Accent5 3" xfId="47"/>
    <cellStyle name="Accent6 2" xfId="48"/>
    <cellStyle name="Accent6 3" xfId="49"/>
    <cellStyle name="Bad 2" xfId="50"/>
    <cellStyle name="Bad 3" xfId="51"/>
    <cellStyle name="Calculation 2" xfId="52"/>
    <cellStyle name="Calculation 3" xfId="53"/>
    <cellStyle name="Check Cell 2" xfId="54"/>
    <cellStyle name="Check Cell 3" xfId="55"/>
    <cellStyle name="Comma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Input 2" xfId="69"/>
    <cellStyle name="Input 3" xfId="70"/>
    <cellStyle name="Linked Cell 2" xfId="71"/>
    <cellStyle name="Linked Cell 3" xfId="72"/>
    <cellStyle name="Neutral 2" xfId="73"/>
    <cellStyle name="Neutral 3" xfId="74"/>
    <cellStyle name="Normal" xfId="0" builtinId="0"/>
    <cellStyle name="Normal 2" xfId="75"/>
    <cellStyle name="Normal 2 2" xfId="76"/>
    <cellStyle name="Normal 2 3" xfId="104"/>
    <cellStyle name="Normal 3" xfId="77"/>
    <cellStyle name="Normal 3 2" xfId="78"/>
    <cellStyle name="Normal 3 3" xfId="105"/>
    <cellStyle name="Normal 3 4" xfId="106"/>
    <cellStyle name="Normal 4" xfId="79"/>
    <cellStyle name="Normal 4 2" xfId="80"/>
    <cellStyle name="Normal 5" xfId="81"/>
    <cellStyle name="Normal 5 2" xfId="82"/>
    <cellStyle name="Normal 5 3" xfId="107"/>
    <cellStyle name="Normal 6" xfId="83"/>
    <cellStyle name="Normal 6 2" xfId="84"/>
    <cellStyle name="Normal 7" xfId="85"/>
    <cellStyle name="Normal 7 2" xfId="86"/>
    <cellStyle name="Normal 8" xfId="87"/>
    <cellStyle name="Normal 8 2" xfId="88"/>
    <cellStyle name="Normal 9" xfId="89"/>
    <cellStyle name="Normal_Sheet1 2" xfId="1"/>
    <cellStyle name="Note 2" xfId="90"/>
    <cellStyle name="Note 2 2" xfId="108"/>
    <cellStyle name="Note 3" xfId="91"/>
    <cellStyle name="Output 2" xfId="92"/>
    <cellStyle name="Output 3" xfId="93"/>
    <cellStyle name="Percent" xfId="103" builtinId="5"/>
    <cellStyle name="Percent 2" xfId="94"/>
    <cellStyle name="Percent 3" xfId="95"/>
    <cellStyle name="Percent 4" xfId="96"/>
    <cellStyle name="Percent 5" xfId="97"/>
    <cellStyle name="Title 2" xfId="98"/>
    <cellStyle name="Title 3" xfId="109"/>
    <cellStyle name="Total 2" xfId="99"/>
    <cellStyle name="Total 3" xfId="100"/>
    <cellStyle name="Warning Text 2" xfId="101"/>
    <cellStyle name="Warning Text 3" xfId="102"/>
  </cellStyles>
  <dxfs count="0"/>
  <tableStyles count="0" defaultTableStyle="TableStyleMedium2" defaultPivotStyle="PivotStyleLight16"/>
  <colors>
    <mruColors>
      <color rgb="FF8DB4E2"/>
      <color rgb="FFC5D9F1"/>
      <color rgb="FFFFFFFF"/>
      <color rgb="FFFF9933"/>
      <color rgb="FF0000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92B7-4F1F-B757-21C7F636D8BF}"/>
            </c:ext>
          </c:extLst>
        </c:ser>
        <c:ser>
          <c:idx val="1"/>
          <c:order val="1"/>
          <c:tx>
            <c:strRef>
              <c:f>'KPI Return by Service'!$C$41</c:f>
              <c:strCache>
                <c:ptCount val="1"/>
                <c:pt idx="0">
                  <c:v>Complaints Resolved:</c:v>
                </c:pt>
              </c:strCache>
            </c:strRef>
          </c:tx>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Service'!$G$41:$R$41</c:f>
              <c:numCache>
                <c:formatCode>General</c:formatCode>
                <c:ptCount val="12"/>
                <c:pt idx="0">
                  <c:v>0</c:v>
                </c:pt>
                <c:pt idx="1">
                  <c:v>0</c:v>
                </c:pt>
                <c:pt idx="2">
                  <c:v>0</c:v>
                </c:pt>
              </c:numCache>
            </c:numRef>
          </c:val>
          <c:smooth val="0"/>
          <c:extLst>
            <c:ext xmlns:c16="http://schemas.microsoft.com/office/drawing/2014/chart" uri="{C3380CC4-5D6E-409C-BE32-E72D297353CC}">
              <c16:uniqueId val="{00000001-92B7-4F1F-B757-21C7F636D8BF}"/>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'KPI Return by Service'!$C$13</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Service'!$G$13:$R$13</c:f>
              <c:numCache>
                <c:formatCode>0%</c:formatCode>
                <c:ptCount val="12"/>
                <c:pt idx="0">
                  <c:v>0.67549999999999999</c:v>
                </c:pt>
                <c:pt idx="1">
                  <c:v>0.61145161290322581</c:v>
                </c:pt>
                <c:pt idx="2">
                  <c:v>0.70308333333333339</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CC6-4A15-90F4-BFA4F2FD6825}"/>
            </c:ext>
          </c:extLst>
        </c:ser>
        <c:ser>
          <c:idx val="1"/>
          <c:order val="1"/>
          <c:tx>
            <c:strRef>
              <c:f>'KPI Return by Service'!$C$14</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Service'!$G$14:$R$14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CC6-4A15-90F4-BFA4F2FD6825}"/>
            </c:ext>
          </c:extLst>
        </c:ser>
        <c:ser>
          <c:idx val="3"/>
          <c:order val="2"/>
          <c:tx>
            <c:strRef>
              <c:f>'KPI Return by Service'!$C$15</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Service'!$G$15:$R$15</c:f>
              <c:numCache>
                <c:formatCode>0%</c:formatCode>
                <c:ptCount val="12"/>
                <c:pt idx="0">
                  <c:v>0.67549999999999999</c:v>
                </c:pt>
                <c:pt idx="1">
                  <c:v>0.64295081967213108</c:v>
                </c:pt>
                <c:pt idx="2">
                  <c:v>0.66277472527472525</c:v>
                </c:pt>
                <c:pt idx="3">
                  <c:v>0.49436475409836067</c:v>
                </c:pt>
                <c:pt idx="4">
                  <c:v>0.39419934640522875</c:v>
                </c:pt>
                <c:pt idx="5">
                  <c:v>0.32957650273224043</c:v>
                </c:pt>
                <c:pt idx="6">
                  <c:v>0.28183411214953269</c:v>
                </c:pt>
                <c:pt idx="7">
                  <c:v>0.24718237704918034</c:v>
                </c:pt>
                <c:pt idx="8">
                  <c:v>0.21931818181818183</c:v>
                </c:pt>
                <c:pt idx="9">
                  <c:v>0.19709967320261437</c:v>
                </c:pt>
                <c:pt idx="10">
                  <c:v>0.18057634730538921</c:v>
                </c:pt>
                <c:pt idx="11">
                  <c:v>0.16523972602739725</c:v>
                </c:pt>
              </c:numCache>
            </c:numRef>
          </c:val>
          <c:smooth val="0"/>
          <c:extLst>
            <c:ext xmlns:c16="http://schemas.microsoft.com/office/drawing/2014/chart" uri="{C3380CC4-5D6E-409C-BE32-E72D297353CC}">
              <c16:uniqueId val="{00000002-2CC6-4A15-90F4-BFA4F2FD6825}"/>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E368-4FD1-BC16-FCF576512F25}"/>
            </c:ext>
          </c:extLst>
        </c:ser>
        <c:ser>
          <c:idx val="1"/>
          <c:order val="1"/>
          <c:tx>
            <c:strRef>
              <c:f>'KPI Return by Service'!$C$41</c:f>
              <c:strCache>
                <c:ptCount val="1"/>
                <c:pt idx="0">
                  <c:v>Complaints Resolved:</c:v>
                </c:pt>
              </c:strCache>
            </c:strRef>
          </c:tx>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Service'!$G$41:$R$41</c:f>
              <c:numCache>
                <c:formatCode>General</c:formatCode>
                <c:ptCount val="12"/>
                <c:pt idx="0">
                  <c:v>0</c:v>
                </c:pt>
                <c:pt idx="1">
                  <c:v>0</c:v>
                </c:pt>
                <c:pt idx="2">
                  <c:v>0</c:v>
                </c:pt>
              </c:numCache>
            </c:numRef>
          </c:val>
          <c:smooth val="0"/>
          <c:extLst>
            <c:ext xmlns:c16="http://schemas.microsoft.com/office/drawing/2014/chart" uri="{C3380CC4-5D6E-409C-BE32-E72D297353CC}">
              <c16:uniqueId val="{00000001-E368-4FD1-BC16-FCF576512F25}"/>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'KPI Return by Service'!$C$13</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Service'!$G$13:$R$13</c:f>
              <c:numCache>
                <c:formatCode>0%</c:formatCode>
                <c:ptCount val="12"/>
                <c:pt idx="0">
                  <c:v>0.67549999999999999</c:v>
                </c:pt>
                <c:pt idx="1">
                  <c:v>0.61145161290322581</c:v>
                </c:pt>
                <c:pt idx="2">
                  <c:v>0.70308333333333339</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1B5-4A08-93C1-F9E1381BD877}"/>
            </c:ext>
          </c:extLst>
        </c:ser>
        <c:ser>
          <c:idx val="1"/>
          <c:order val="1"/>
          <c:tx>
            <c:strRef>
              <c:f>'KPI Return by Service'!$C$14</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Service'!$G$14:$R$14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1B5-4A08-93C1-F9E1381BD877}"/>
            </c:ext>
          </c:extLst>
        </c:ser>
        <c:ser>
          <c:idx val="3"/>
          <c:order val="2"/>
          <c:tx>
            <c:strRef>
              <c:f>'KPI Return by Service'!$C$15</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'KPI Return by Service'!$G$3:$R$3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Service'!$G$15:$R$15</c:f>
              <c:numCache>
                <c:formatCode>0%</c:formatCode>
                <c:ptCount val="12"/>
                <c:pt idx="0">
                  <c:v>0.67549999999999999</c:v>
                </c:pt>
                <c:pt idx="1">
                  <c:v>0.64295081967213108</c:v>
                </c:pt>
                <c:pt idx="2">
                  <c:v>0.66277472527472525</c:v>
                </c:pt>
                <c:pt idx="3">
                  <c:v>0.49436475409836067</c:v>
                </c:pt>
                <c:pt idx="4">
                  <c:v>0.39419934640522875</c:v>
                </c:pt>
                <c:pt idx="5">
                  <c:v>0.32957650273224043</c:v>
                </c:pt>
                <c:pt idx="6">
                  <c:v>0.28183411214953269</c:v>
                </c:pt>
                <c:pt idx="7">
                  <c:v>0.24718237704918034</c:v>
                </c:pt>
                <c:pt idx="8">
                  <c:v>0.21931818181818183</c:v>
                </c:pt>
                <c:pt idx="9">
                  <c:v>0.19709967320261437</c:v>
                </c:pt>
                <c:pt idx="10">
                  <c:v>0.18057634730538921</c:v>
                </c:pt>
                <c:pt idx="11">
                  <c:v>0.16523972602739725</c:v>
                </c:pt>
              </c:numCache>
            </c:numRef>
          </c:val>
          <c:smooth val="0"/>
          <c:extLst>
            <c:ext xmlns:c16="http://schemas.microsoft.com/office/drawing/2014/chart" uri="{C3380CC4-5D6E-409C-BE32-E72D297353CC}">
              <c16:uniqueId val="{00000002-B1B5-4A08-93C1-F9E1381BD877}"/>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23</xdr:col>
      <xdr:colOff>0</xdr:colOff>
      <xdr:row>33</xdr:row>
      <xdr:rowOff>13608</xdr:rowOff>
    </xdr:from>
    <xdr:to>
      <xdr:col>23</xdr:col>
      <xdr:colOff>27215</xdr:colOff>
      <xdr:row>41</xdr:row>
      <xdr:rowOff>12400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0</xdr:colOff>
      <xdr:row>9</xdr:row>
      <xdr:rowOff>13608</xdr:rowOff>
    </xdr:from>
    <xdr:to>
      <xdr:col>23</xdr:col>
      <xdr:colOff>42421</xdr:colOff>
      <xdr:row>14</xdr:row>
      <xdr:rowOff>381001</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24</xdr:col>
          <xdr:colOff>28575</xdr:colOff>
          <xdr:row>18</xdr:row>
          <xdr:rowOff>19050</xdr:rowOff>
        </xdr:from>
        <xdr:to>
          <xdr:col>24</xdr:col>
          <xdr:colOff>571500</xdr:colOff>
          <xdr:row>18</xdr:row>
          <xdr:rowOff>485775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485775</xdr:colOff>
          <xdr:row>78</xdr:row>
          <xdr:rowOff>104775</xdr:rowOff>
        </xdr:from>
        <xdr:to>
          <xdr:col>22</xdr:col>
          <xdr:colOff>1400175</xdr:colOff>
          <xdr:row>80</xdr:row>
          <xdr:rowOff>371475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24</xdr:col>
      <xdr:colOff>0</xdr:colOff>
      <xdr:row>33</xdr:row>
      <xdr:rowOff>13608</xdr:rowOff>
    </xdr:from>
    <xdr:to>
      <xdr:col>24</xdr:col>
      <xdr:colOff>27215</xdr:colOff>
      <xdr:row>41</xdr:row>
      <xdr:rowOff>12400</xdr:rowOff>
    </xdr:to>
    <xdr:graphicFrame macro="">
      <xdr:nvGraphicFramePr>
        <xdr:cNvPr id="6" name="Chart 5">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9</xdr:row>
      <xdr:rowOff>13608</xdr:rowOff>
    </xdr:from>
    <xdr:to>
      <xdr:col>24</xdr:col>
      <xdr:colOff>42421</xdr:colOff>
      <xdr:row>14</xdr:row>
      <xdr:rowOff>381001</xdr:rowOff>
    </xdr:to>
    <xdr:graphicFrame macro="">
      <xdr:nvGraphicFramePr>
        <xdr:cNvPr id="7" name="Chart 6">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24</xdr:col>
          <xdr:colOff>66675</xdr:colOff>
          <xdr:row>19</xdr:row>
          <xdr:rowOff>38100</xdr:rowOff>
        </xdr:from>
        <xdr:to>
          <xdr:col>24</xdr:col>
          <xdr:colOff>676275</xdr:colOff>
          <xdr:row>19</xdr:row>
          <xdr:rowOff>495300</xdr:rowOff>
        </xdr:to>
        <xdr:sp macro="" textlink="">
          <xdr:nvSpPr>
            <xdr:cNvPr id="1048" name="Object 24" hidden="1">
              <a:extLst>
                <a:ext uri="{63B3BB69-23CF-44E3-9099-C40C66FF867C}">
                  <a14:compatExt spid="_x0000_s10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20</xdr:row>
          <xdr:rowOff>142875</xdr:rowOff>
        </xdr:from>
        <xdr:to>
          <xdr:col>24</xdr:col>
          <xdr:colOff>1019175</xdr:colOff>
          <xdr:row>20</xdr:row>
          <xdr:rowOff>828675</xdr:rowOff>
        </xdr:to>
        <xdr:sp macro="" textlink="">
          <xdr:nvSpPr>
            <xdr:cNvPr id="1049" name="Object 25" hidden="1">
              <a:extLst>
                <a:ext uri="{63B3BB69-23CF-44E3-9099-C40C66FF867C}">
                  <a14:compatExt spid="_x0000_s1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1228725</xdr:colOff>
          <xdr:row>20</xdr:row>
          <xdr:rowOff>209550</xdr:rowOff>
        </xdr:from>
        <xdr:to>
          <xdr:col>24</xdr:col>
          <xdr:colOff>2143125</xdr:colOff>
          <xdr:row>20</xdr:row>
          <xdr:rowOff>895350</xdr:rowOff>
        </xdr:to>
        <xdr:sp macro="" textlink="">
          <xdr:nvSpPr>
            <xdr:cNvPr id="1050" name="Object 26" hidden="1">
              <a:extLst>
                <a:ext uri="{63B3BB69-23CF-44E3-9099-C40C66FF867C}">
                  <a14:compatExt spid="_x0000_s1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28</xdr:row>
          <xdr:rowOff>638175</xdr:rowOff>
        </xdr:from>
        <xdr:to>
          <xdr:col>24</xdr:col>
          <xdr:colOff>828675</xdr:colOff>
          <xdr:row>28</xdr:row>
          <xdr:rowOff>1200150</xdr:rowOff>
        </xdr:to>
        <xdr:sp macro="" textlink="">
          <xdr:nvSpPr>
            <xdr:cNvPr id="1051" name="Object 27" hidden="1">
              <a:extLst>
                <a:ext uri="{63B3BB69-23CF-44E3-9099-C40C66FF867C}">
                  <a14:compatExt spid="_x0000_s1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1543050</xdr:colOff>
          <xdr:row>28</xdr:row>
          <xdr:rowOff>1457325</xdr:rowOff>
        </xdr:from>
        <xdr:to>
          <xdr:col>24</xdr:col>
          <xdr:colOff>2314575</xdr:colOff>
          <xdr:row>28</xdr:row>
          <xdr:rowOff>2038350</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2428875</xdr:colOff>
          <xdr:row>28</xdr:row>
          <xdr:rowOff>1428750</xdr:rowOff>
        </xdr:from>
        <xdr:to>
          <xdr:col>24</xdr:col>
          <xdr:colOff>3248025</xdr:colOff>
          <xdr:row>28</xdr:row>
          <xdr:rowOff>2038350</xdr:rowOff>
        </xdr:to>
        <xdr:sp macro="" textlink="">
          <xdr:nvSpPr>
            <xdr:cNvPr id="1053" name="Object 29" hidden="1">
              <a:extLst>
                <a:ext uri="{63B3BB69-23CF-44E3-9099-C40C66FF867C}">
                  <a14:compatExt spid="_x0000_s1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3381375</xdr:colOff>
          <xdr:row>28</xdr:row>
          <xdr:rowOff>1476375</xdr:rowOff>
        </xdr:from>
        <xdr:to>
          <xdr:col>24</xdr:col>
          <xdr:colOff>4086225</xdr:colOff>
          <xdr:row>28</xdr:row>
          <xdr:rowOff>2000250</xdr:rowOff>
        </xdr:to>
        <xdr:sp macro="" textlink="">
          <xdr:nvSpPr>
            <xdr:cNvPr id="1054" name="Object 30" hidden="1">
              <a:extLst>
                <a:ext uri="{63B3BB69-23CF-44E3-9099-C40C66FF867C}">
                  <a14:compatExt spid="_x0000_s1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4181475</xdr:colOff>
          <xdr:row>28</xdr:row>
          <xdr:rowOff>1504950</xdr:rowOff>
        </xdr:from>
        <xdr:to>
          <xdr:col>24</xdr:col>
          <xdr:colOff>4867275</xdr:colOff>
          <xdr:row>28</xdr:row>
          <xdr:rowOff>2028825</xdr:rowOff>
        </xdr:to>
        <xdr:sp macro="" textlink="">
          <xdr:nvSpPr>
            <xdr:cNvPr id="1055" name="Object 31" hidden="1">
              <a:extLst>
                <a:ext uri="{63B3BB69-23CF-44E3-9099-C40C66FF867C}">
                  <a14:compatExt spid="_x0000_s10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409575</xdr:colOff>
          <xdr:row>29</xdr:row>
          <xdr:rowOff>0</xdr:rowOff>
        </xdr:from>
        <xdr:to>
          <xdr:col>24</xdr:col>
          <xdr:colOff>1171575</xdr:colOff>
          <xdr:row>29</xdr:row>
          <xdr:rowOff>571500</xdr:rowOff>
        </xdr:to>
        <xdr:sp macro="" textlink="">
          <xdr:nvSpPr>
            <xdr:cNvPr id="1056" name="Object 32" hidden="1">
              <a:extLst>
                <a:ext uri="{63B3BB69-23CF-44E3-9099-C40C66FF867C}">
                  <a14:compatExt spid="_x0000_s10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590550</xdr:colOff>
          <xdr:row>30</xdr:row>
          <xdr:rowOff>76200</xdr:rowOff>
        </xdr:from>
        <xdr:to>
          <xdr:col>24</xdr:col>
          <xdr:colOff>1171575</xdr:colOff>
          <xdr:row>30</xdr:row>
          <xdr:rowOff>514350</xdr:rowOff>
        </xdr:to>
        <xdr:sp macro="" textlink="">
          <xdr:nvSpPr>
            <xdr:cNvPr id="1057" name="Object 33" hidden="1">
              <a:extLst>
                <a:ext uri="{63B3BB69-23CF-44E3-9099-C40C66FF867C}">
                  <a14:compatExt spid="_x0000_s10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609600</xdr:colOff>
          <xdr:row>31</xdr:row>
          <xdr:rowOff>161925</xdr:rowOff>
        </xdr:from>
        <xdr:to>
          <xdr:col>24</xdr:col>
          <xdr:colOff>1171575</xdr:colOff>
          <xdr:row>32</xdr:row>
          <xdr:rowOff>0</xdr:rowOff>
        </xdr:to>
        <xdr:sp macro="" textlink="">
          <xdr:nvSpPr>
            <xdr:cNvPr id="1058" name="Object 34" hidden="1">
              <a:extLst>
                <a:ext uri="{63B3BB69-23CF-44E3-9099-C40C66FF867C}">
                  <a14:compatExt spid="_x0000_s10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409575</xdr:colOff>
          <xdr:row>44</xdr:row>
          <xdr:rowOff>104775</xdr:rowOff>
        </xdr:from>
        <xdr:to>
          <xdr:col>24</xdr:col>
          <xdr:colOff>1323975</xdr:colOff>
          <xdr:row>47</xdr:row>
          <xdr:rowOff>104775</xdr:rowOff>
        </xdr:to>
        <xdr:sp macro="" textlink="">
          <xdr:nvSpPr>
            <xdr:cNvPr id="1059" name="Object 35" hidden="1">
              <a:extLst>
                <a:ext uri="{63B3BB69-23CF-44E3-9099-C40C66FF867C}">
                  <a14:compatExt spid="_x0000_s1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1543050</xdr:colOff>
          <xdr:row>44</xdr:row>
          <xdr:rowOff>114300</xdr:rowOff>
        </xdr:from>
        <xdr:to>
          <xdr:col>24</xdr:col>
          <xdr:colOff>2457450</xdr:colOff>
          <xdr:row>47</xdr:row>
          <xdr:rowOff>114300</xdr:rowOff>
        </xdr:to>
        <xdr:sp macro="" textlink="">
          <xdr:nvSpPr>
            <xdr:cNvPr id="1060" name="Object 36" hidden="1">
              <a:extLst>
                <a:ext uri="{63B3BB69-23CF-44E3-9099-C40C66FF867C}">
                  <a14:compatExt spid="_x0000_s10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2562225</xdr:colOff>
          <xdr:row>44</xdr:row>
          <xdr:rowOff>104775</xdr:rowOff>
        </xdr:from>
        <xdr:to>
          <xdr:col>24</xdr:col>
          <xdr:colOff>3476625</xdr:colOff>
          <xdr:row>47</xdr:row>
          <xdr:rowOff>104775</xdr:rowOff>
        </xdr:to>
        <xdr:sp macro="" textlink="">
          <xdr:nvSpPr>
            <xdr:cNvPr id="1061" name="Object 37" hidden="1">
              <a:extLst>
                <a:ext uri="{63B3BB69-23CF-44E3-9099-C40C66FF867C}">
                  <a14:compatExt spid="_x0000_s10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3667125</xdr:colOff>
          <xdr:row>44</xdr:row>
          <xdr:rowOff>114300</xdr:rowOff>
        </xdr:from>
        <xdr:to>
          <xdr:col>24</xdr:col>
          <xdr:colOff>4581525</xdr:colOff>
          <xdr:row>47</xdr:row>
          <xdr:rowOff>114300</xdr:rowOff>
        </xdr:to>
        <xdr:sp macro="" textlink="">
          <xdr:nvSpPr>
            <xdr:cNvPr id="1062" name="Object 38" hidden="1">
              <a:extLst>
                <a:ext uri="{63B3BB69-23CF-44E3-9099-C40C66FF867C}">
                  <a14:compatExt spid="_x0000_s10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4762500</xdr:colOff>
          <xdr:row>44</xdr:row>
          <xdr:rowOff>114300</xdr:rowOff>
        </xdr:from>
        <xdr:to>
          <xdr:col>24</xdr:col>
          <xdr:colOff>5676900</xdr:colOff>
          <xdr:row>47</xdr:row>
          <xdr:rowOff>114300</xdr:rowOff>
        </xdr:to>
        <xdr:sp macro="" textlink="">
          <xdr:nvSpPr>
            <xdr:cNvPr id="1063" name="Object 39" hidden="1">
              <a:extLst>
                <a:ext uri="{63B3BB69-23CF-44E3-9099-C40C66FF867C}">
                  <a14:compatExt spid="_x0000_s1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5848350</xdr:colOff>
          <xdr:row>44</xdr:row>
          <xdr:rowOff>152400</xdr:rowOff>
        </xdr:from>
        <xdr:to>
          <xdr:col>24</xdr:col>
          <xdr:colOff>6762750</xdr:colOff>
          <xdr:row>47</xdr:row>
          <xdr:rowOff>152400</xdr:rowOff>
        </xdr:to>
        <xdr:sp macro="" textlink="">
          <xdr:nvSpPr>
            <xdr:cNvPr id="1064" name="Object 40" hidden="1">
              <a:extLst>
                <a:ext uri="{63B3BB69-23CF-44E3-9099-C40C66FF867C}">
                  <a14:compatExt spid="_x0000_s1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6829425</xdr:colOff>
          <xdr:row>44</xdr:row>
          <xdr:rowOff>104775</xdr:rowOff>
        </xdr:from>
        <xdr:to>
          <xdr:col>24</xdr:col>
          <xdr:colOff>7743825</xdr:colOff>
          <xdr:row>47</xdr:row>
          <xdr:rowOff>104775</xdr:rowOff>
        </xdr:to>
        <xdr:sp macro="" textlink="">
          <xdr:nvSpPr>
            <xdr:cNvPr id="1065" name="Object 41" hidden="1">
              <a:extLst>
                <a:ext uri="{63B3BB69-23CF-44E3-9099-C40C66FF867C}">
                  <a14:compatExt spid="_x0000_s1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542925</xdr:colOff>
          <xdr:row>78</xdr:row>
          <xdr:rowOff>200025</xdr:rowOff>
        </xdr:from>
        <xdr:to>
          <xdr:col>24</xdr:col>
          <xdr:colOff>1219200</xdr:colOff>
          <xdr:row>80</xdr:row>
          <xdr:rowOff>352425</xdr:rowOff>
        </xdr:to>
        <xdr:sp macro="" textlink="">
          <xdr:nvSpPr>
            <xdr:cNvPr id="1066" name="Object 42" hidden="1">
              <a:extLst>
                <a:ext uri="{63B3BB69-23CF-44E3-9099-C40C66FF867C}">
                  <a14:compatExt spid="_x0000_s10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ncaster%20Substance%20Misuse\Reports\2010_09\Doncaster_Referral_201009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GP\Performance%20Reports\2013-2014%20Reports\Business%20Division%20Reports\DCIS\DCIS%202013%2014%2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GP\Performance%20Reports\2014-2015%20Reports\BSU%20Mental%20Health%20and%20Forensics\Business%20Division%20Reports\Older%20People%20MH%20Services\OPMH%20-%20North%20Lincs%20Performance%20201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 val="Active_Referral_Details"/>
      <sheetName val="Referrals_Summary"/>
      <sheetName val="Active_Referral_Details1"/>
      <sheetName val="Referrals_Summary1"/>
      <sheetName val="DO NOT DELETE"/>
      <sheetName val="Guidance Notes"/>
      <sheetName val="DO_NOT_DELETE"/>
      <sheetName val="Guidance_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 sheetId="8"/>
      <sheetData sheetId="9">
        <row r="1">
          <cell r="D1">
            <v>40269</v>
          </cell>
        </row>
      </sheetData>
      <sheetData sheetId="10"/>
      <sheetData sheetId="11">
        <row r="1">
          <cell r="D1">
            <v>40269</v>
          </cell>
        </row>
      </sheetData>
      <sheetData sheetId="12" refreshError="1"/>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DCIS Executive Summary"/>
      <sheetName val="DCIS KPI's - DCCG Adults AR"/>
      <sheetName val="DCIS DCCG Adults "/>
      <sheetName val="DCIS DCCG CYP&amp;F"/>
      <sheetName val="PHLA Adults-CYP&amp;F"/>
      <sheetName val="DCIS PHLA (Academic Yr)"/>
      <sheetName val="DCIS Com Board "/>
      <sheetName val="DCIS Info Dashboards"/>
      <sheetName val="DCIS Waiting Times"/>
      <sheetName val="DCIS Activity"/>
      <sheetName val="DCIS Experience &amp; Safety"/>
      <sheetName val="DCIS Workplan-SDIP"/>
      <sheetName val="Delays"/>
      <sheetName val="DCIS Data Quality"/>
      <sheetName val="front_sheet"/>
      <sheetName val="DCIS_Executive_Summary"/>
      <sheetName val="DCIS_KPI's_-_DCCG_Adults_AR"/>
      <sheetName val="DCIS_DCCG_Adults_"/>
      <sheetName val="DCIS_DCCG_CYP&amp;F"/>
      <sheetName val="PHLA_Adults-CYP&amp;F"/>
      <sheetName val="DCIS_PHLA_(Academic_Yr)"/>
      <sheetName val="DCIS_Com_Board_"/>
      <sheetName val="DCIS_Info_Dashboards"/>
      <sheetName val="DCIS_Waiting_Times"/>
      <sheetName val="DCIS_Activity"/>
      <sheetName val="DCIS_Experience_&amp;_Safety"/>
      <sheetName val="DCIS_Workplan-SDIP"/>
      <sheetName val="DCIS_Data_Quality"/>
      <sheetName val="front_sheet1"/>
      <sheetName val="DCIS_Executive_Summary1"/>
      <sheetName val="DCIS_KPI's_-_DCCG_Adults_AR1"/>
      <sheetName val="DCIS_DCCG_Adults_1"/>
      <sheetName val="DCIS_DCCG_CYP&amp;F1"/>
      <sheetName val="PHLA_Adults-CYP&amp;F1"/>
      <sheetName val="DCIS_PHLA_(Academic_Yr)1"/>
      <sheetName val="DCIS_Com_Board_1"/>
      <sheetName val="DCIS_Info_Dashboards1"/>
      <sheetName val="DCIS_Waiting_Times1"/>
      <sheetName val="DCIS_Activity1"/>
      <sheetName val="DCIS_Experience_&amp;_Safety1"/>
      <sheetName val="DCIS_Workplan-SDIP1"/>
      <sheetName val="DCIS_Data_Qualit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W1" t="str">
            <v>P</v>
          </cell>
        </row>
      </sheetData>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row r="1">
          <cell r="W1" t="str">
            <v>P</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W1" t="str">
            <v>P</v>
          </cell>
        </row>
      </sheetData>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OPMHS KPIs"/>
      <sheetName val="OPMHS Waiting Times"/>
      <sheetName val="OPMHS Activity"/>
      <sheetName val="OPMHS DTOC Monitoring"/>
      <sheetName val="DQIP MHMDS"/>
      <sheetName val="Sheet1"/>
      <sheetName val="DCIS Dashboard Adult"/>
      <sheetName val="KPI Return by Service"/>
    </sheetNames>
    <sheetDataSet>
      <sheetData sheetId="0"/>
      <sheetData sheetId="1"/>
      <sheetData sheetId="2">
        <row r="3">
          <cell r="D3" t="str">
            <v>18 Week Target</v>
          </cell>
        </row>
      </sheetData>
      <sheetData sheetId="3"/>
      <sheetData sheetId="4">
        <row r="4">
          <cell r="O4" t="str">
            <v>Y</v>
          </cell>
        </row>
        <row r="5">
          <cell r="O5" t="str">
            <v>N</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docx"/><Relationship Id="rId13" Type="http://schemas.openxmlformats.org/officeDocument/2006/relationships/image" Target="../media/image5.emf"/><Relationship Id="rId18" Type="http://schemas.openxmlformats.org/officeDocument/2006/relationships/package" Target="../embeddings/Microsoft_Word_Document2.docx"/><Relationship Id="rId26" Type="http://schemas.openxmlformats.org/officeDocument/2006/relationships/image" Target="../media/image11.emf"/><Relationship Id="rId39" Type="http://schemas.openxmlformats.org/officeDocument/2006/relationships/oleObject" Target="../embeddings/oleObject6.bin"/><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image" Target="../media/image15.emf"/><Relationship Id="rId42" Type="http://schemas.openxmlformats.org/officeDocument/2006/relationships/image" Target="../media/image19.emf"/><Relationship Id="rId7" Type="http://schemas.openxmlformats.org/officeDocument/2006/relationships/image" Target="../media/image2.emf"/><Relationship Id="rId12" Type="http://schemas.openxmlformats.org/officeDocument/2006/relationships/oleObject" Target="../embeddings/oleObject2.bin"/><Relationship Id="rId17" Type="http://schemas.openxmlformats.org/officeDocument/2006/relationships/image" Target="../media/image7.emf"/><Relationship Id="rId25" Type="http://schemas.openxmlformats.org/officeDocument/2006/relationships/package" Target="../embeddings/Microsoft_Excel_Worksheet5.xlsx"/><Relationship Id="rId33" Type="http://schemas.openxmlformats.org/officeDocument/2006/relationships/package" Target="../embeddings/Microsoft_Word_Document8.docx"/><Relationship Id="rId38" Type="http://schemas.openxmlformats.org/officeDocument/2006/relationships/image" Target="../media/image17.emf"/><Relationship Id="rId2" Type="http://schemas.openxmlformats.org/officeDocument/2006/relationships/drawing" Target="../drawings/drawing1.xml"/><Relationship Id="rId16" Type="http://schemas.openxmlformats.org/officeDocument/2006/relationships/package" Target="../embeddings/Microsoft_Word_Document1.docx"/><Relationship Id="rId20" Type="http://schemas.openxmlformats.org/officeDocument/2006/relationships/package" Target="../embeddings/Microsoft_Word_Document3.docx"/><Relationship Id="rId29" Type="http://schemas.openxmlformats.org/officeDocument/2006/relationships/package" Target="../embeddings/Microsoft_Word_Document6.docx"/><Relationship Id="rId41" Type="http://schemas.openxmlformats.org/officeDocument/2006/relationships/package" Target="../embeddings/Microsoft_Word_Document11.docx"/><Relationship Id="rId1" Type="http://schemas.openxmlformats.org/officeDocument/2006/relationships/printerSettings" Target="../printerSettings/printerSettings2.bin"/><Relationship Id="rId6" Type="http://schemas.openxmlformats.org/officeDocument/2006/relationships/package" Target="../embeddings/Microsoft_Excel_Worksheet.xlsx"/><Relationship Id="rId11" Type="http://schemas.openxmlformats.org/officeDocument/2006/relationships/image" Target="../media/image4.emf"/><Relationship Id="rId24" Type="http://schemas.openxmlformats.org/officeDocument/2006/relationships/oleObject" Target="../embeddings/oleObject4.bin"/><Relationship Id="rId32" Type="http://schemas.openxmlformats.org/officeDocument/2006/relationships/image" Target="../media/image14.emf"/><Relationship Id="rId37" Type="http://schemas.openxmlformats.org/officeDocument/2006/relationships/package" Target="../embeddings/Microsoft_Word_Document10.docx"/><Relationship Id="rId40" Type="http://schemas.openxmlformats.org/officeDocument/2006/relationships/image" Target="../media/image18.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oleObject" Target="../embeddings/oleObject1.bin"/><Relationship Id="rId19" Type="http://schemas.openxmlformats.org/officeDocument/2006/relationships/image" Target="../media/image8.emf"/><Relationship Id="rId31" Type="http://schemas.openxmlformats.org/officeDocument/2006/relationships/package" Target="../embeddings/Microsoft_Word_Document7.docx"/><Relationship Id="rId44" Type="http://schemas.openxmlformats.org/officeDocument/2006/relationships/image" Target="../media/image20.emf"/><Relationship Id="rId4" Type="http://schemas.openxmlformats.org/officeDocument/2006/relationships/oleObject" Target="../embeddings/Microsoft_Word_97_-_2003_Document.doc"/><Relationship Id="rId9" Type="http://schemas.openxmlformats.org/officeDocument/2006/relationships/image" Target="../media/image3.emf"/><Relationship Id="rId14" Type="http://schemas.openxmlformats.org/officeDocument/2006/relationships/oleObject" Target="../embeddings/oleObject3.bin"/><Relationship Id="rId22" Type="http://schemas.openxmlformats.org/officeDocument/2006/relationships/package" Target="../embeddings/Microsoft_Word_Document4.docx"/><Relationship Id="rId27" Type="http://schemas.openxmlformats.org/officeDocument/2006/relationships/oleObject" Target="../embeddings/oleObject5.bin"/><Relationship Id="rId30" Type="http://schemas.openxmlformats.org/officeDocument/2006/relationships/image" Target="../media/image13.emf"/><Relationship Id="rId35" Type="http://schemas.openxmlformats.org/officeDocument/2006/relationships/package" Target="../embeddings/Microsoft_Word_Document9.docx"/><Relationship Id="rId43" Type="http://schemas.openxmlformats.org/officeDocument/2006/relationships/package" Target="../embeddings/Microsoft_Excel_Worksheet12.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17"/>
  <sheetViews>
    <sheetView workbookViewId="0">
      <selection activeCell="D14" sqref="D14"/>
    </sheetView>
  </sheetViews>
  <sheetFormatPr defaultRowHeight="15" x14ac:dyDescent="0.25"/>
  <cols>
    <col min="1" max="1" width="9.42578125" customWidth="1"/>
    <col min="2" max="2" width="25.85546875" customWidth="1"/>
    <col min="3" max="3" width="31.5703125" customWidth="1"/>
    <col min="4" max="4" width="39.42578125" customWidth="1"/>
    <col min="5" max="20" width="6.5703125" customWidth="1"/>
    <col min="21" max="21" width="34.42578125" customWidth="1"/>
  </cols>
  <sheetData>
    <row r="1" spans="1:21" ht="18.75" thickBot="1" x14ac:dyDescent="0.3">
      <c r="A1" s="477" t="s">
        <v>0</v>
      </c>
      <c r="B1" s="478"/>
      <c r="C1" s="478"/>
      <c r="D1" s="478"/>
      <c r="E1" s="478"/>
      <c r="F1" s="478"/>
      <c r="G1" s="478"/>
      <c r="H1" s="478"/>
      <c r="I1" s="478"/>
      <c r="J1" s="478"/>
      <c r="K1" s="478"/>
      <c r="L1" s="478"/>
      <c r="M1" s="478"/>
      <c r="N1" s="478"/>
      <c r="O1" s="478"/>
      <c r="P1" s="478"/>
      <c r="Q1" s="478"/>
      <c r="R1" s="478"/>
      <c r="S1" s="478"/>
      <c r="T1" s="478"/>
      <c r="U1" s="479"/>
    </row>
    <row r="3" spans="1:21" ht="14.45" customHeight="1" x14ac:dyDescent="0.25">
      <c r="B3" s="8" t="s">
        <v>1</v>
      </c>
      <c r="C3" s="482"/>
      <c r="D3" s="482"/>
      <c r="E3" s="482"/>
    </row>
    <row r="4" spans="1:21" ht="14.45" customHeight="1" x14ac:dyDescent="0.25">
      <c r="B4" s="8" t="s">
        <v>2</v>
      </c>
      <c r="C4" s="482"/>
      <c r="D4" s="482"/>
      <c r="E4" s="482"/>
    </row>
    <row r="5" spans="1:21" ht="14.45" customHeight="1" x14ac:dyDescent="0.25">
      <c r="B5" s="8" t="s">
        <v>3</v>
      </c>
      <c r="C5" s="482"/>
      <c r="D5" s="482"/>
      <c r="E5" s="482"/>
    </row>
    <row r="6" spans="1:21" ht="14.45" customHeight="1" x14ac:dyDescent="0.25">
      <c r="B6" s="8" t="s">
        <v>4</v>
      </c>
      <c r="C6" s="482"/>
      <c r="D6" s="482"/>
      <c r="E6" s="482"/>
    </row>
    <row r="7" spans="1:21" ht="14.45" customHeight="1" x14ac:dyDescent="0.25">
      <c r="B7" s="8" t="s">
        <v>5</v>
      </c>
      <c r="C7" s="482"/>
      <c r="D7" s="482"/>
      <c r="E7" s="482"/>
    </row>
    <row r="8" spans="1:21" ht="14.45" customHeight="1" x14ac:dyDescent="0.25">
      <c r="B8" s="8" t="s">
        <v>6</v>
      </c>
      <c r="C8" s="483"/>
      <c r="D8" s="482"/>
      <c r="E8" s="482"/>
    </row>
    <row r="9" spans="1:21" x14ac:dyDescent="0.25">
      <c r="B9" s="7"/>
    </row>
    <row r="10" spans="1:21" x14ac:dyDescent="0.25">
      <c r="B10" s="7"/>
    </row>
    <row r="12" spans="1:21" ht="18" customHeight="1" x14ac:dyDescent="0.25">
      <c r="B12" s="480" t="s">
        <v>7</v>
      </c>
      <c r="C12" s="481"/>
    </row>
    <row r="13" spans="1:21" x14ac:dyDescent="0.25">
      <c r="B13" s="9" t="s">
        <v>8</v>
      </c>
      <c r="C13" s="9" t="s">
        <v>9</v>
      </c>
    </row>
    <row r="14" spans="1:21" x14ac:dyDescent="0.25">
      <c r="B14" s="276" t="s">
        <v>10</v>
      </c>
      <c r="C14" s="277" t="s">
        <v>11</v>
      </c>
    </row>
    <row r="15" spans="1:21" x14ac:dyDescent="0.25">
      <c r="B15" s="276" t="s">
        <v>12</v>
      </c>
      <c r="C15" s="277" t="s">
        <v>13</v>
      </c>
    </row>
    <row r="16" spans="1:21" x14ac:dyDescent="0.25">
      <c r="B16" s="276" t="s">
        <v>14</v>
      </c>
      <c r="C16" s="277" t="s">
        <v>15</v>
      </c>
    </row>
    <row r="17" spans="2:3" x14ac:dyDescent="0.25">
      <c r="B17" s="276" t="s">
        <v>16</v>
      </c>
      <c r="C17" s="277" t="s">
        <v>17</v>
      </c>
    </row>
  </sheetData>
  <mergeCells count="8">
    <mergeCell ref="A1:U1"/>
    <mergeCell ref="B12:C12"/>
    <mergeCell ref="C3:E3"/>
    <mergeCell ref="C4:E4"/>
    <mergeCell ref="C5:E5"/>
    <mergeCell ref="C6:E6"/>
    <mergeCell ref="C7:E7"/>
    <mergeCell ref="C8:E8"/>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C134"/>
  <sheetViews>
    <sheetView showGridLines="0" tabSelected="1" zoomScale="70" zoomScaleNormal="70" zoomScaleSheetLayoutView="100" workbookViewId="0">
      <selection activeCell="Y6" sqref="Y6:Y7"/>
    </sheetView>
  </sheetViews>
  <sheetFormatPr defaultRowHeight="18" x14ac:dyDescent="0.25"/>
  <cols>
    <col min="1" max="1" width="11.42578125" style="266" customWidth="1"/>
    <col min="2" max="2" width="11.5703125" style="267" customWidth="1"/>
    <col min="3" max="3" width="61.5703125" style="269" customWidth="1"/>
    <col min="4" max="4" width="12.140625" style="421" customWidth="1"/>
    <col min="5" max="5" width="10.85546875" style="421" customWidth="1"/>
    <col min="6" max="6" width="14.42578125" style="270" customWidth="1"/>
    <col min="7" max="7" width="10.85546875" style="270" customWidth="1"/>
    <col min="8" max="8" width="8.140625" style="270" customWidth="1"/>
    <col min="9" max="9" width="7.85546875" style="135" bestFit="1" customWidth="1"/>
    <col min="10" max="10" width="8.42578125" style="135" customWidth="1"/>
    <col min="11" max="11" width="8" style="135" customWidth="1"/>
    <col min="12" max="12" width="7.5703125" style="135" customWidth="1"/>
    <col min="13" max="14" width="8" style="135" customWidth="1"/>
    <col min="15" max="15" width="8.140625" style="135" customWidth="1"/>
    <col min="16" max="17" width="8" style="135" customWidth="1"/>
    <col min="18" max="18" width="10" style="135" customWidth="1"/>
    <col min="19" max="19" width="12.42578125" style="135" customWidth="1"/>
    <col min="20" max="20" width="12.5703125" style="135" customWidth="1"/>
    <col min="21" max="21" width="12.42578125" style="135" customWidth="1"/>
    <col min="22" max="22" width="13.140625" style="135" customWidth="1"/>
    <col min="23" max="23" width="21.42578125" style="135" customWidth="1"/>
    <col min="24" max="24" width="122.42578125" style="268" hidden="1" customWidth="1"/>
    <col min="25" max="25" width="122.42578125" style="476" bestFit="1" customWidth="1"/>
    <col min="26" max="250" width="9.140625" style="135"/>
    <col min="251" max="251" width="10.140625" style="135" customWidth="1"/>
    <col min="252" max="252" width="4.5703125" style="135" customWidth="1"/>
    <col min="253" max="253" width="33.42578125" style="135" customWidth="1"/>
    <col min="254" max="254" width="9" style="135" customWidth="1"/>
    <col min="255" max="271" width="6.85546875" style="135" customWidth="1"/>
    <col min="272" max="272" width="35.42578125" style="135" customWidth="1"/>
    <col min="273" max="506" width="9.140625" style="135"/>
    <col min="507" max="507" width="10.140625" style="135" customWidth="1"/>
    <col min="508" max="508" width="4.5703125" style="135" customWidth="1"/>
    <col min="509" max="509" width="33.42578125" style="135" customWidth="1"/>
    <col min="510" max="510" width="9" style="135" customWidth="1"/>
    <col min="511" max="527" width="6.85546875" style="135" customWidth="1"/>
    <col min="528" max="528" width="35.42578125" style="135" customWidth="1"/>
    <col min="529" max="762" width="9.140625" style="135"/>
    <col min="763" max="763" width="10.140625" style="135" customWidth="1"/>
    <col min="764" max="764" width="4.5703125" style="135" customWidth="1"/>
    <col min="765" max="765" width="33.42578125" style="135" customWidth="1"/>
    <col min="766" max="766" width="9" style="135" customWidth="1"/>
    <col min="767" max="783" width="6.85546875" style="135" customWidth="1"/>
    <col min="784" max="784" width="35.42578125" style="135" customWidth="1"/>
    <col min="785" max="1018" width="9.140625" style="135"/>
    <col min="1019" max="1019" width="10.140625" style="135" customWidth="1"/>
    <col min="1020" max="1020" width="4.5703125" style="135" customWidth="1"/>
    <col min="1021" max="1021" width="33.42578125" style="135" customWidth="1"/>
    <col min="1022" max="1022" width="9" style="135" customWidth="1"/>
    <col min="1023" max="1039" width="6.85546875" style="135" customWidth="1"/>
    <col min="1040" max="1040" width="35.42578125" style="135" customWidth="1"/>
    <col min="1041" max="1274" width="9.140625" style="135"/>
    <col min="1275" max="1275" width="10.140625" style="135" customWidth="1"/>
    <col min="1276" max="1276" width="4.5703125" style="135" customWidth="1"/>
    <col min="1277" max="1277" width="33.42578125" style="135" customWidth="1"/>
    <col min="1278" max="1278" width="9" style="135" customWidth="1"/>
    <col min="1279" max="1295" width="6.85546875" style="135" customWidth="1"/>
    <col min="1296" max="1296" width="35.42578125" style="135" customWidth="1"/>
    <col min="1297" max="1530" width="9.140625" style="135"/>
    <col min="1531" max="1531" width="10.140625" style="135" customWidth="1"/>
    <col min="1532" max="1532" width="4.5703125" style="135" customWidth="1"/>
    <col min="1533" max="1533" width="33.42578125" style="135" customWidth="1"/>
    <col min="1534" max="1534" width="9" style="135" customWidth="1"/>
    <col min="1535" max="1551" width="6.85546875" style="135" customWidth="1"/>
    <col min="1552" max="1552" width="35.42578125" style="135" customWidth="1"/>
    <col min="1553" max="1786" width="9.140625" style="135"/>
    <col min="1787" max="1787" width="10.140625" style="135" customWidth="1"/>
    <col min="1788" max="1788" width="4.5703125" style="135" customWidth="1"/>
    <col min="1789" max="1789" width="33.42578125" style="135" customWidth="1"/>
    <col min="1790" max="1790" width="9" style="135" customWidth="1"/>
    <col min="1791" max="1807" width="6.85546875" style="135" customWidth="1"/>
    <col min="1808" max="1808" width="35.42578125" style="135" customWidth="1"/>
    <col min="1809" max="2042" width="9.140625" style="135"/>
    <col min="2043" max="2043" width="10.140625" style="135" customWidth="1"/>
    <col min="2044" max="2044" width="4.5703125" style="135" customWidth="1"/>
    <col min="2045" max="2045" width="33.42578125" style="135" customWidth="1"/>
    <col min="2046" max="2046" width="9" style="135" customWidth="1"/>
    <col min="2047" max="2063" width="6.85546875" style="135" customWidth="1"/>
    <col min="2064" max="2064" width="35.42578125" style="135" customWidth="1"/>
    <col min="2065" max="2298" width="9.140625" style="135"/>
    <col min="2299" max="2299" width="10.140625" style="135" customWidth="1"/>
    <col min="2300" max="2300" width="4.5703125" style="135" customWidth="1"/>
    <col min="2301" max="2301" width="33.42578125" style="135" customWidth="1"/>
    <col min="2302" max="2302" width="9" style="135" customWidth="1"/>
    <col min="2303" max="2319" width="6.85546875" style="135" customWidth="1"/>
    <col min="2320" max="2320" width="35.42578125" style="135" customWidth="1"/>
    <col min="2321" max="2554" width="9.140625" style="135"/>
    <col min="2555" max="2555" width="10.140625" style="135" customWidth="1"/>
    <col min="2556" max="2556" width="4.5703125" style="135" customWidth="1"/>
    <col min="2557" max="2557" width="33.42578125" style="135" customWidth="1"/>
    <col min="2558" max="2558" width="9" style="135" customWidth="1"/>
    <col min="2559" max="2575" width="6.85546875" style="135" customWidth="1"/>
    <col min="2576" max="2576" width="35.42578125" style="135" customWidth="1"/>
    <col min="2577" max="2810" width="9.140625" style="135"/>
    <col min="2811" max="2811" width="10.140625" style="135" customWidth="1"/>
    <col min="2812" max="2812" width="4.5703125" style="135" customWidth="1"/>
    <col min="2813" max="2813" width="33.42578125" style="135" customWidth="1"/>
    <col min="2814" max="2814" width="9" style="135" customWidth="1"/>
    <col min="2815" max="2831" width="6.85546875" style="135" customWidth="1"/>
    <col min="2832" max="2832" width="35.42578125" style="135" customWidth="1"/>
    <col min="2833" max="3066" width="9.140625" style="135"/>
    <col min="3067" max="3067" width="10.140625" style="135" customWidth="1"/>
    <col min="3068" max="3068" width="4.5703125" style="135" customWidth="1"/>
    <col min="3069" max="3069" width="33.42578125" style="135" customWidth="1"/>
    <col min="3070" max="3070" width="9" style="135" customWidth="1"/>
    <col min="3071" max="3087" width="6.85546875" style="135" customWidth="1"/>
    <col min="3088" max="3088" width="35.42578125" style="135" customWidth="1"/>
    <col min="3089" max="3322" width="9.140625" style="135"/>
    <col min="3323" max="3323" width="10.140625" style="135" customWidth="1"/>
    <col min="3324" max="3324" width="4.5703125" style="135" customWidth="1"/>
    <col min="3325" max="3325" width="33.42578125" style="135" customWidth="1"/>
    <col min="3326" max="3326" width="9" style="135" customWidth="1"/>
    <col min="3327" max="3343" width="6.85546875" style="135" customWidth="1"/>
    <col min="3344" max="3344" width="35.42578125" style="135" customWidth="1"/>
    <col min="3345" max="3578" width="9.140625" style="135"/>
    <col min="3579" max="3579" width="10.140625" style="135" customWidth="1"/>
    <col min="3580" max="3580" width="4.5703125" style="135" customWidth="1"/>
    <col min="3581" max="3581" width="33.42578125" style="135" customWidth="1"/>
    <col min="3582" max="3582" width="9" style="135" customWidth="1"/>
    <col min="3583" max="3599" width="6.85546875" style="135" customWidth="1"/>
    <col min="3600" max="3600" width="35.42578125" style="135" customWidth="1"/>
    <col min="3601" max="3834" width="9.140625" style="135"/>
    <col min="3835" max="3835" width="10.140625" style="135" customWidth="1"/>
    <col min="3836" max="3836" width="4.5703125" style="135" customWidth="1"/>
    <col min="3837" max="3837" width="33.42578125" style="135" customWidth="1"/>
    <col min="3838" max="3838" width="9" style="135" customWidth="1"/>
    <col min="3839" max="3855" width="6.85546875" style="135" customWidth="1"/>
    <col min="3856" max="3856" width="35.42578125" style="135" customWidth="1"/>
    <col min="3857" max="4090" width="9.140625" style="135"/>
    <col min="4091" max="4091" width="10.140625" style="135" customWidth="1"/>
    <col min="4092" max="4092" width="4.5703125" style="135" customWidth="1"/>
    <col min="4093" max="4093" width="33.42578125" style="135" customWidth="1"/>
    <col min="4094" max="4094" width="9" style="135" customWidth="1"/>
    <col min="4095" max="4111" width="6.85546875" style="135" customWidth="1"/>
    <col min="4112" max="4112" width="35.42578125" style="135" customWidth="1"/>
    <col min="4113" max="4346" width="9.140625" style="135"/>
    <col min="4347" max="4347" width="10.140625" style="135" customWidth="1"/>
    <col min="4348" max="4348" width="4.5703125" style="135" customWidth="1"/>
    <col min="4349" max="4349" width="33.42578125" style="135" customWidth="1"/>
    <col min="4350" max="4350" width="9" style="135" customWidth="1"/>
    <col min="4351" max="4367" width="6.85546875" style="135" customWidth="1"/>
    <col min="4368" max="4368" width="35.42578125" style="135" customWidth="1"/>
    <col min="4369" max="4602" width="9.140625" style="135"/>
    <col min="4603" max="4603" width="10.140625" style="135" customWidth="1"/>
    <col min="4604" max="4604" width="4.5703125" style="135" customWidth="1"/>
    <col min="4605" max="4605" width="33.42578125" style="135" customWidth="1"/>
    <col min="4606" max="4606" width="9" style="135" customWidth="1"/>
    <col min="4607" max="4623" width="6.85546875" style="135" customWidth="1"/>
    <col min="4624" max="4624" width="35.42578125" style="135" customWidth="1"/>
    <col min="4625" max="4858" width="9.140625" style="135"/>
    <col min="4859" max="4859" width="10.140625" style="135" customWidth="1"/>
    <col min="4860" max="4860" width="4.5703125" style="135" customWidth="1"/>
    <col min="4861" max="4861" width="33.42578125" style="135" customWidth="1"/>
    <col min="4862" max="4862" width="9" style="135" customWidth="1"/>
    <col min="4863" max="4879" width="6.85546875" style="135" customWidth="1"/>
    <col min="4880" max="4880" width="35.42578125" style="135" customWidth="1"/>
    <col min="4881" max="5114" width="9.140625" style="135"/>
    <col min="5115" max="5115" width="10.140625" style="135" customWidth="1"/>
    <col min="5116" max="5116" width="4.5703125" style="135" customWidth="1"/>
    <col min="5117" max="5117" width="33.42578125" style="135" customWidth="1"/>
    <col min="5118" max="5118" width="9" style="135" customWidth="1"/>
    <col min="5119" max="5135" width="6.85546875" style="135" customWidth="1"/>
    <col min="5136" max="5136" width="35.42578125" style="135" customWidth="1"/>
    <col min="5137" max="5370" width="9.140625" style="135"/>
    <col min="5371" max="5371" width="10.140625" style="135" customWidth="1"/>
    <col min="5372" max="5372" width="4.5703125" style="135" customWidth="1"/>
    <col min="5373" max="5373" width="33.42578125" style="135" customWidth="1"/>
    <col min="5374" max="5374" width="9" style="135" customWidth="1"/>
    <col min="5375" max="5391" width="6.85546875" style="135" customWidth="1"/>
    <col min="5392" max="5392" width="35.42578125" style="135" customWidth="1"/>
    <col min="5393" max="5626" width="9.140625" style="135"/>
    <col min="5627" max="5627" width="10.140625" style="135" customWidth="1"/>
    <col min="5628" max="5628" width="4.5703125" style="135" customWidth="1"/>
    <col min="5629" max="5629" width="33.42578125" style="135" customWidth="1"/>
    <col min="5630" max="5630" width="9" style="135" customWidth="1"/>
    <col min="5631" max="5647" width="6.85546875" style="135" customWidth="1"/>
    <col min="5648" max="5648" width="35.42578125" style="135" customWidth="1"/>
    <col min="5649" max="5882" width="9.140625" style="135"/>
    <col min="5883" max="5883" width="10.140625" style="135" customWidth="1"/>
    <col min="5884" max="5884" width="4.5703125" style="135" customWidth="1"/>
    <col min="5885" max="5885" width="33.42578125" style="135" customWidth="1"/>
    <col min="5886" max="5886" width="9" style="135" customWidth="1"/>
    <col min="5887" max="5903" width="6.85546875" style="135" customWidth="1"/>
    <col min="5904" max="5904" width="35.42578125" style="135" customWidth="1"/>
    <col min="5905" max="6138" width="9.140625" style="135"/>
    <col min="6139" max="6139" width="10.140625" style="135" customWidth="1"/>
    <col min="6140" max="6140" width="4.5703125" style="135" customWidth="1"/>
    <col min="6141" max="6141" width="33.42578125" style="135" customWidth="1"/>
    <col min="6142" max="6142" width="9" style="135" customWidth="1"/>
    <col min="6143" max="6159" width="6.85546875" style="135" customWidth="1"/>
    <col min="6160" max="6160" width="35.42578125" style="135" customWidth="1"/>
    <col min="6161" max="6394" width="9.140625" style="135"/>
    <col min="6395" max="6395" width="10.140625" style="135" customWidth="1"/>
    <col min="6396" max="6396" width="4.5703125" style="135" customWidth="1"/>
    <col min="6397" max="6397" width="33.42578125" style="135" customWidth="1"/>
    <col min="6398" max="6398" width="9" style="135" customWidth="1"/>
    <col min="6399" max="6415" width="6.85546875" style="135" customWidth="1"/>
    <col min="6416" max="6416" width="35.42578125" style="135" customWidth="1"/>
    <col min="6417" max="6650" width="9.140625" style="135"/>
    <col min="6651" max="6651" width="10.140625" style="135" customWidth="1"/>
    <col min="6652" max="6652" width="4.5703125" style="135" customWidth="1"/>
    <col min="6653" max="6653" width="33.42578125" style="135" customWidth="1"/>
    <col min="6654" max="6654" width="9" style="135" customWidth="1"/>
    <col min="6655" max="6671" width="6.85546875" style="135" customWidth="1"/>
    <col min="6672" max="6672" width="35.42578125" style="135" customWidth="1"/>
    <col min="6673" max="6906" width="9.140625" style="135"/>
    <col min="6907" max="6907" width="10.140625" style="135" customWidth="1"/>
    <col min="6908" max="6908" width="4.5703125" style="135" customWidth="1"/>
    <col min="6909" max="6909" width="33.42578125" style="135" customWidth="1"/>
    <col min="6910" max="6910" width="9" style="135" customWidth="1"/>
    <col min="6911" max="6927" width="6.85546875" style="135" customWidth="1"/>
    <col min="6928" max="6928" width="35.42578125" style="135" customWidth="1"/>
    <col min="6929" max="7162" width="9.140625" style="135"/>
    <col min="7163" max="7163" width="10.140625" style="135" customWidth="1"/>
    <col min="7164" max="7164" width="4.5703125" style="135" customWidth="1"/>
    <col min="7165" max="7165" width="33.42578125" style="135" customWidth="1"/>
    <col min="7166" max="7166" width="9" style="135" customWidth="1"/>
    <col min="7167" max="7183" width="6.85546875" style="135" customWidth="1"/>
    <col min="7184" max="7184" width="35.42578125" style="135" customWidth="1"/>
    <col min="7185" max="7418" width="9.140625" style="135"/>
    <col min="7419" max="7419" width="10.140625" style="135" customWidth="1"/>
    <col min="7420" max="7420" width="4.5703125" style="135" customWidth="1"/>
    <col min="7421" max="7421" width="33.42578125" style="135" customWidth="1"/>
    <col min="7422" max="7422" width="9" style="135" customWidth="1"/>
    <col min="7423" max="7439" width="6.85546875" style="135" customWidth="1"/>
    <col min="7440" max="7440" width="35.42578125" style="135" customWidth="1"/>
    <col min="7441" max="7674" width="9.140625" style="135"/>
    <col min="7675" max="7675" width="10.140625" style="135" customWidth="1"/>
    <col min="7676" max="7676" width="4.5703125" style="135" customWidth="1"/>
    <col min="7677" max="7677" width="33.42578125" style="135" customWidth="1"/>
    <col min="7678" max="7678" width="9" style="135" customWidth="1"/>
    <col min="7679" max="7695" width="6.85546875" style="135" customWidth="1"/>
    <col min="7696" max="7696" width="35.42578125" style="135" customWidth="1"/>
    <col min="7697" max="7930" width="9.140625" style="135"/>
    <col min="7931" max="7931" width="10.140625" style="135" customWidth="1"/>
    <col min="7932" max="7932" width="4.5703125" style="135" customWidth="1"/>
    <col min="7933" max="7933" width="33.42578125" style="135" customWidth="1"/>
    <col min="7934" max="7934" width="9" style="135" customWidth="1"/>
    <col min="7935" max="7951" width="6.85546875" style="135" customWidth="1"/>
    <col min="7952" max="7952" width="35.42578125" style="135" customWidth="1"/>
    <col min="7953" max="8186" width="9.140625" style="135"/>
    <col min="8187" max="8187" width="10.140625" style="135" customWidth="1"/>
    <col min="8188" max="8188" width="4.5703125" style="135" customWidth="1"/>
    <col min="8189" max="8189" width="33.42578125" style="135" customWidth="1"/>
    <col min="8190" max="8190" width="9" style="135" customWidth="1"/>
    <col min="8191" max="8207" width="6.85546875" style="135" customWidth="1"/>
    <col min="8208" max="8208" width="35.42578125" style="135" customWidth="1"/>
    <col min="8209" max="8442" width="9.140625" style="135"/>
    <col min="8443" max="8443" width="10.140625" style="135" customWidth="1"/>
    <col min="8444" max="8444" width="4.5703125" style="135" customWidth="1"/>
    <col min="8445" max="8445" width="33.42578125" style="135" customWidth="1"/>
    <col min="8446" max="8446" width="9" style="135" customWidth="1"/>
    <col min="8447" max="8463" width="6.85546875" style="135" customWidth="1"/>
    <col min="8464" max="8464" width="35.42578125" style="135" customWidth="1"/>
    <col min="8465" max="8698" width="9.140625" style="135"/>
    <col min="8699" max="8699" width="10.140625" style="135" customWidth="1"/>
    <col min="8700" max="8700" width="4.5703125" style="135" customWidth="1"/>
    <col min="8701" max="8701" width="33.42578125" style="135" customWidth="1"/>
    <col min="8702" max="8702" width="9" style="135" customWidth="1"/>
    <col min="8703" max="8719" width="6.85546875" style="135" customWidth="1"/>
    <col min="8720" max="8720" width="35.42578125" style="135" customWidth="1"/>
    <col min="8721" max="8954" width="9.140625" style="135"/>
    <col min="8955" max="8955" width="10.140625" style="135" customWidth="1"/>
    <col min="8956" max="8956" width="4.5703125" style="135" customWidth="1"/>
    <col min="8957" max="8957" width="33.42578125" style="135" customWidth="1"/>
    <col min="8958" max="8958" width="9" style="135" customWidth="1"/>
    <col min="8959" max="8975" width="6.85546875" style="135" customWidth="1"/>
    <col min="8976" max="8976" width="35.42578125" style="135" customWidth="1"/>
    <col min="8977" max="9210" width="9.140625" style="135"/>
    <col min="9211" max="9211" width="10.140625" style="135" customWidth="1"/>
    <col min="9212" max="9212" width="4.5703125" style="135" customWidth="1"/>
    <col min="9213" max="9213" width="33.42578125" style="135" customWidth="1"/>
    <col min="9214" max="9214" width="9" style="135" customWidth="1"/>
    <col min="9215" max="9231" width="6.85546875" style="135" customWidth="1"/>
    <col min="9232" max="9232" width="35.42578125" style="135" customWidth="1"/>
    <col min="9233" max="9466" width="9.140625" style="135"/>
    <col min="9467" max="9467" width="10.140625" style="135" customWidth="1"/>
    <col min="9468" max="9468" width="4.5703125" style="135" customWidth="1"/>
    <col min="9469" max="9469" width="33.42578125" style="135" customWidth="1"/>
    <col min="9470" max="9470" width="9" style="135" customWidth="1"/>
    <col min="9471" max="9487" width="6.85546875" style="135" customWidth="1"/>
    <col min="9488" max="9488" width="35.42578125" style="135" customWidth="1"/>
    <col min="9489" max="9722" width="9.140625" style="135"/>
    <col min="9723" max="9723" width="10.140625" style="135" customWidth="1"/>
    <col min="9724" max="9724" width="4.5703125" style="135" customWidth="1"/>
    <col min="9725" max="9725" width="33.42578125" style="135" customWidth="1"/>
    <col min="9726" max="9726" width="9" style="135" customWidth="1"/>
    <col min="9727" max="9743" width="6.85546875" style="135" customWidth="1"/>
    <col min="9744" max="9744" width="35.42578125" style="135" customWidth="1"/>
    <col min="9745" max="9978" width="9.140625" style="135"/>
    <col min="9979" max="9979" width="10.140625" style="135" customWidth="1"/>
    <col min="9980" max="9980" width="4.5703125" style="135" customWidth="1"/>
    <col min="9981" max="9981" width="33.42578125" style="135" customWidth="1"/>
    <col min="9982" max="9982" width="9" style="135" customWidth="1"/>
    <col min="9983" max="9999" width="6.85546875" style="135" customWidth="1"/>
    <col min="10000" max="10000" width="35.42578125" style="135" customWidth="1"/>
    <col min="10001" max="10234" width="9.140625" style="135"/>
    <col min="10235" max="10235" width="10.140625" style="135" customWidth="1"/>
    <col min="10236" max="10236" width="4.5703125" style="135" customWidth="1"/>
    <col min="10237" max="10237" width="33.42578125" style="135" customWidth="1"/>
    <col min="10238" max="10238" width="9" style="135" customWidth="1"/>
    <col min="10239" max="10255" width="6.85546875" style="135" customWidth="1"/>
    <col min="10256" max="10256" width="35.42578125" style="135" customWidth="1"/>
    <col min="10257" max="10490" width="9.140625" style="135"/>
    <col min="10491" max="10491" width="10.140625" style="135" customWidth="1"/>
    <col min="10492" max="10492" width="4.5703125" style="135" customWidth="1"/>
    <col min="10493" max="10493" width="33.42578125" style="135" customWidth="1"/>
    <col min="10494" max="10494" width="9" style="135" customWidth="1"/>
    <col min="10495" max="10511" width="6.85546875" style="135" customWidth="1"/>
    <col min="10512" max="10512" width="35.42578125" style="135" customWidth="1"/>
    <col min="10513" max="10746" width="9.140625" style="135"/>
    <col min="10747" max="10747" width="10.140625" style="135" customWidth="1"/>
    <col min="10748" max="10748" width="4.5703125" style="135" customWidth="1"/>
    <col min="10749" max="10749" width="33.42578125" style="135" customWidth="1"/>
    <col min="10750" max="10750" width="9" style="135" customWidth="1"/>
    <col min="10751" max="10767" width="6.85546875" style="135" customWidth="1"/>
    <col min="10768" max="10768" width="35.42578125" style="135" customWidth="1"/>
    <col min="10769" max="11002" width="9.140625" style="135"/>
    <col min="11003" max="11003" width="10.140625" style="135" customWidth="1"/>
    <col min="11004" max="11004" width="4.5703125" style="135" customWidth="1"/>
    <col min="11005" max="11005" width="33.42578125" style="135" customWidth="1"/>
    <col min="11006" max="11006" width="9" style="135" customWidth="1"/>
    <col min="11007" max="11023" width="6.85546875" style="135" customWidth="1"/>
    <col min="11024" max="11024" width="35.42578125" style="135" customWidth="1"/>
    <col min="11025" max="11258" width="9.140625" style="135"/>
    <col min="11259" max="11259" width="10.140625" style="135" customWidth="1"/>
    <col min="11260" max="11260" width="4.5703125" style="135" customWidth="1"/>
    <col min="11261" max="11261" width="33.42578125" style="135" customWidth="1"/>
    <col min="11262" max="11262" width="9" style="135" customWidth="1"/>
    <col min="11263" max="11279" width="6.85546875" style="135" customWidth="1"/>
    <col min="11280" max="11280" width="35.42578125" style="135" customWidth="1"/>
    <col min="11281" max="11514" width="9.140625" style="135"/>
    <col min="11515" max="11515" width="10.140625" style="135" customWidth="1"/>
    <col min="11516" max="11516" width="4.5703125" style="135" customWidth="1"/>
    <col min="11517" max="11517" width="33.42578125" style="135" customWidth="1"/>
    <col min="11518" max="11518" width="9" style="135" customWidth="1"/>
    <col min="11519" max="11535" width="6.85546875" style="135" customWidth="1"/>
    <col min="11536" max="11536" width="35.42578125" style="135" customWidth="1"/>
    <col min="11537" max="11770" width="9.140625" style="135"/>
    <col min="11771" max="11771" width="10.140625" style="135" customWidth="1"/>
    <col min="11772" max="11772" width="4.5703125" style="135" customWidth="1"/>
    <col min="11773" max="11773" width="33.42578125" style="135" customWidth="1"/>
    <col min="11774" max="11774" width="9" style="135" customWidth="1"/>
    <col min="11775" max="11791" width="6.85546875" style="135" customWidth="1"/>
    <col min="11792" max="11792" width="35.42578125" style="135" customWidth="1"/>
    <col min="11793" max="12026" width="9.140625" style="135"/>
    <col min="12027" max="12027" width="10.140625" style="135" customWidth="1"/>
    <col min="12028" max="12028" width="4.5703125" style="135" customWidth="1"/>
    <col min="12029" max="12029" width="33.42578125" style="135" customWidth="1"/>
    <col min="12030" max="12030" width="9" style="135" customWidth="1"/>
    <col min="12031" max="12047" width="6.85546875" style="135" customWidth="1"/>
    <col min="12048" max="12048" width="35.42578125" style="135" customWidth="1"/>
    <col min="12049" max="12282" width="9.140625" style="135"/>
    <col min="12283" max="12283" width="10.140625" style="135" customWidth="1"/>
    <col min="12284" max="12284" width="4.5703125" style="135" customWidth="1"/>
    <col min="12285" max="12285" width="33.42578125" style="135" customWidth="1"/>
    <col min="12286" max="12286" width="9" style="135" customWidth="1"/>
    <col min="12287" max="12303" width="6.85546875" style="135" customWidth="1"/>
    <col min="12304" max="12304" width="35.42578125" style="135" customWidth="1"/>
    <col min="12305" max="12538" width="9.140625" style="135"/>
    <col min="12539" max="12539" width="10.140625" style="135" customWidth="1"/>
    <col min="12540" max="12540" width="4.5703125" style="135" customWidth="1"/>
    <col min="12541" max="12541" width="33.42578125" style="135" customWidth="1"/>
    <col min="12542" max="12542" width="9" style="135" customWidth="1"/>
    <col min="12543" max="12559" width="6.85546875" style="135" customWidth="1"/>
    <col min="12560" max="12560" width="35.42578125" style="135" customWidth="1"/>
    <col min="12561" max="12794" width="9.140625" style="135"/>
    <col min="12795" max="12795" width="10.140625" style="135" customWidth="1"/>
    <col min="12796" max="12796" width="4.5703125" style="135" customWidth="1"/>
    <col min="12797" max="12797" width="33.42578125" style="135" customWidth="1"/>
    <col min="12798" max="12798" width="9" style="135" customWidth="1"/>
    <col min="12799" max="12815" width="6.85546875" style="135" customWidth="1"/>
    <col min="12816" max="12816" width="35.42578125" style="135" customWidth="1"/>
    <col min="12817" max="13050" width="9.140625" style="135"/>
    <col min="13051" max="13051" width="10.140625" style="135" customWidth="1"/>
    <col min="13052" max="13052" width="4.5703125" style="135" customWidth="1"/>
    <col min="13053" max="13053" width="33.42578125" style="135" customWidth="1"/>
    <col min="13054" max="13054" width="9" style="135" customWidth="1"/>
    <col min="13055" max="13071" width="6.85546875" style="135" customWidth="1"/>
    <col min="13072" max="13072" width="35.42578125" style="135" customWidth="1"/>
    <col min="13073" max="13306" width="9.140625" style="135"/>
    <col min="13307" max="13307" width="10.140625" style="135" customWidth="1"/>
    <col min="13308" max="13308" width="4.5703125" style="135" customWidth="1"/>
    <col min="13309" max="13309" width="33.42578125" style="135" customWidth="1"/>
    <col min="13310" max="13310" width="9" style="135" customWidth="1"/>
    <col min="13311" max="13327" width="6.85546875" style="135" customWidth="1"/>
    <col min="13328" max="13328" width="35.42578125" style="135" customWidth="1"/>
    <col min="13329" max="13562" width="9.140625" style="135"/>
    <col min="13563" max="13563" width="10.140625" style="135" customWidth="1"/>
    <col min="13564" max="13564" width="4.5703125" style="135" customWidth="1"/>
    <col min="13565" max="13565" width="33.42578125" style="135" customWidth="1"/>
    <col min="13566" max="13566" width="9" style="135" customWidth="1"/>
    <col min="13567" max="13583" width="6.85546875" style="135" customWidth="1"/>
    <col min="13584" max="13584" width="35.42578125" style="135" customWidth="1"/>
    <col min="13585" max="13818" width="9.140625" style="135"/>
    <col min="13819" max="13819" width="10.140625" style="135" customWidth="1"/>
    <col min="13820" max="13820" width="4.5703125" style="135" customWidth="1"/>
    <col min="13821" max="13821" width="33.42578125" style="135" customWidth="1"/>
    <col min="13822" max="13822" width="9" style="135" customWidth="1"/>
    <col min="13823" max="13839" width="6.85546875" style="135" customWidth="1"/>
    <col min="13840" max="13840" width="35.42578125" style="135" customWidth="1"/>
    <col min="13841" max="14074" width="9.140625" style="135"/>
    <col min="14075" max="14075" width="10.140625" style="135" customWidth="1"/>
    <col min="14076" max="14076" width="4.5703125" style="135" customWidth="1"/>
    <col min="14077" max="14077" width="33.42578125" style="135" customWidth="1"/>
    <col min="14078" max="14078" width="9" style="135" customWidth="1"/>
    <col min="14079" max="14095" width="6.85546875" style="135" customWidth="1"/>
    <col min="14096" max="14096" width="35.42578125" style="135" customWidth="1"/>
    <col min="14097" max="14330" width="9.140625" style="135"/>
    <col min="14331" max="14331" width="10.140625" style="135" customWidth="1"/>
    <col min="14332" max="14332" width="4.5703125" style="135" customWidth="1"/>
    <col min="14333" max="14333" width="33.42578125" style="135" customWidth="1"/>
    <col min="14334" max="14334" width="9" style="135" customWidth="1"/>
    <col min="14335" max="14351" width="6.85546875" style="135" customWidth="1"/>
    <col min="14352" max="14352" width="35.42578125" style="135" customWidth="1"/>
    <col min="14353" max="14586" width="9.140625" style="135"/>
    <col min="14587" max="14587" width="10.140625" style="135" customWidth="1"/>
    <col min="14588" max="14588" width="4.5703125" style="135" customWidth="1"/>
    <col min="14589" max="14589" width="33.42578125" style="135" customWidth="1"/>
    <col min="14590" max="14590" width="9" style="135" customWidth="1"/>
    <col min="14591" max="14607" width="6.85546875" style="135" customWidth="1"/>
    <col min="14608" max="14608" width="35.42578125" style="135" customWidth="1"/>
    <col min="14609" max="14842" width="9.140625" style="135"/>
    <col min="14843" max="14843" width="10.140625" style="135" customWidth="1"/>
    <col min="14844" max="14844" width="4.5703125" style="135" customWidth="1"/>
    <col min="14845" max="14845" width="33.42578125" style="135" customWidth="1"/>
    <col min="14846" max="14846" width="9" style="135" customWidth="1"/>
    <col min="14847" max="14863" width="6.85546875" style="135" customWidth="1"/>
    <col min="14864" max="14864" width="35.42578125" style="135" customWidth="1"/>
    <col min="14865" max="15098" width="9.140625" style="135"/>
    <col min="15099" max="15099" width="10.140625" style="135" customWidth="1"/>
    <col min="15100" max="15100" width="4.5703125" style="135" customWidth="1"/>
    <col min="15101" max="15101" width="33.42578125" style="135" customWidth="1"/>
    <col min="15102" max="15102" width="9" style="135" customWidth="1"/>
    <col min="15103" max="15119" width="6.85546875" style="135" customWidth="1"/>
    <col min="15120" max="15120" width="35.42578125" style="135" customWidth="1"/>
    <col min="15121" max="15354" width="9.140625" style="135"/>
    <col min="15355" max="15355" width="10.140625" style="135" customWidth="1"/>
    <col min="15356" max="15356" width="4.5703125" style="135" customWidth="1"/>
    <col min="15357" max="15357" width="33.42578125" style="135" customWidth="1"/>
    <col min="15358" max="15358" width="9" style="135" customWidth="1"/>
    <col min="15359" max="15375" width="6.85546875" style="135" customWidth="1"/>
    <col min="15376" max="15376" width="35.42578125" style="135" customWidth="1"/>
    <col min="15377" max="15610" width="9.140625" style="135"/>
    <col min="15611" max="15611" width="10.140625" style="135" customWidth="1"/>
    <col min="15612" max="15612" width="4.5703125" style="135" customWidth="1"/>
    <col min="15613" max="15613" width="33.42578125" style="135" customWidth="1"/>
    <col min="15614" max="15614" width="9" style="135" customWidth="1"/>
    <col min="15615" max="15631" width="6.85546875" style="135" customWidth="1"/>
    <col min="15632" max="15632" width="35.42578125" style="135" customWidth="1"/>
    <col min="15633" max="15866" width="9.140625" style="135"/>
    <col min="15867" max="15867" width="10.140625" style="135" customWidth="1"/>
    <col min="15868" max="15868" width="4.5703125" style="135" customWidth="1"/>
    <col min="15869" max="15869" width="33.42578125" style="135" customWidth="1"/>
    <col min="15870" max="15870" width="9" style="135" customWidth="1"/>
    <col min="15871" max="15887" width="6.85546875" style="135" customWidth="1"/>
    <col min="15888" max="15888" width="35.42578125" style="135" customWidth="1"/>
    <col min="15889" max="16122" width="9.140625" style="135"/>
    <col min="16123" max="16123" width="10.140625" style="135" customWidth="1"/>
    <col min="16124" max="16124" width="4.5703125" style="135" customWidth="1"/>
    <col min="16125" max="16125" width="33.42578125" style="135" customWidth="1"/>
    <col min="16126" max="16126" width="9" style="135" customWidth="1"/>
    <col min="16127" max="16143" width="6.85546875" style="135" customWidth="1"/>
    <col min="16144" max="16144" width="35.42578125" style="135" customWidth="1"/>
    <col min="16145" max="16384" width="9.140625" style="135"/>
  </cols>
  <sheetData>
    <row r="1" spans="1:107" s="119" customFormat="1" ht="43.5" customHeight="1" x14ac:dyDescent="0.2">
      <c r="A1" s="591" t="s">
        <v>18</v>
      </c>
      <c r="B1" s="592"/>
      <c r="C1" s="592"/>
      <c r="D1" s="592"/>
      <c r="E1" s="592"/>
      <c r="F1" s="592"/>
      <c r="G1" s="592"/>
      <c r="H1" s="592"/>
      <c r="I1" s="592"/>
      <c r="J1" s="592"/>
      <c r="K1" s="592"/>
      <c r="L1" s="592"/>
      <c r="M1" s="592"/>
      <c r="N1" s="592"/>
      <c r="O1" s="592"/>
      <c r="P1" s="592"/>
      <c r="Q1" s="592"/>
      <c r="R1" s="592"/>
      <c r="S1" s="592"/>
      <c r="T1" s="592"/>
      <c r="U1" s="592"/>
      <c r="V1" s="592"/>
      <c r="W1" s="592"/>
      <c r="X1" s="592"/>
      <c r="Y1" s="459"/>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row>
    <row r="2" spans="1:107" s="119" customFormat="1" ht="12" customHeight="1" thickBot="1" x14ac:dyDescent="0.3">
      <c r="A2" s="604"/>
      <c r="B2" s="604"/>
      <c r="C2" s="604"/>
      <c r="D2" s="604"/>
      <c r="E2" s="604"/>
      <c r="F2" s="604"/>
      <c r="G2" s="604"/>
      <c r="H2" s="604"/>
      <c r="I2" s="604"/>
      <c r="J2" s="120"/>
      <c r="K2" s="120"/>
      <c r="L2" s="120"/>
      <c r="M2" s="120"/>
      <c r="N2" s="120"/>
      <c r="O2" s="120"/>
      <c r="P2" s="120"/>
      <c r="Q2" s="120"/>
      <c r="R2" s="120"/>
      <c r="S2" s="120"/>
      <c r="T2" s="120"/>
      <c r="U2" s="120"/>
      <c r="V2" s="120"/>
      <c r="W2" s="120"/>
      <c r="X2" s="121"/>
      <c r="Y2" s="460"/>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row>
    <row r="3" spans="1:107" s="132" customFormat="1" ht="46.5" customHeight="1" thickBot="1" x14ac:dyDescent="0.25">
      <c r="A3" s="122" t="s">
        <v>19</v>
      </c>
      <c r="B3" s="123" t="s">
        <v>20</v>
      </c>
      <c r="C3" s="124" t="s">
        <v>21</v>
      </c>
      <c r="D3" s="125" t="s">
        <v>22</v>
      </c>
      <c r="E3" s="125" t="s">
        <v>23</v>
      </c>
      <c r="F3" s="125" t="s">
        <v>24</v>
      </c>
      <c r="G3" s="126" t="s">
        <v>25</v>
      </c>
      <c r="H3" s="127" t="s">
        <v>26</v>
      </c>
      <c r="I3" s="127" t="s">
        <v>27</v>
      </c>
      <c r="J3" s="127" t="s">
        <v>28</v>
      </c>
      <c r="K3" s="127" t="s">
        <v>29</v>
      </c>
      <c r="L3" s="127" t="s">
        <v>30</v>
      </c>
      <c r="M3" s="127" t="s">
        <v>31</v>
      </c>
      <c r="N3" s="127" t="s">
        <v>32</v>
      </c>
      <c r="O3" s="127" t="s">
        <v>33</v>
      </c>
      <c r="P3" s="127" t="s">
        <v>34</v>
      </c>
      <c r="Q3" s="127" t="s">
        <v>35</v>
      </c>
      <c r="R3" s="128" t="s">
        <v>36</v>
      </c>
      <c r="S3" s="126" t="s">
        <v>37</v>
      </c>
      <c r="T3" s="127" t="s">
        <v>38</v>
      </c>
      <c r="U3" s="127" t="s">
        <v>39</v>
      </c>
      <c r="V3" s="128" t="s">
        <v>40</v>
      </c>
      <c r="W3" s="129" t="s">
        <v>41</v>
      </c>
      <c r="X3" s="130" t="s">
        <v>42</v>
      </c>
      <c r="Y3" s="461" t="s">
        <v>42</v>
      </c>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row>
    <row r="4" spans="1:107" ht="39" customHeight="1" thickBot="1" x14ac:dyDescent="0.3">
      <c r="A4" s="516" t="s">
        <v>43</v>
      </c>
      <c r="B4" s="596" t="s">
        <v>43</v>
      </c>
      <c r="C4" s="133" t="s">
        <v>44</v>
      </c>
      <c r="D4" s="410" t="s">
        <v>45</v>
      </c>
      <c r="E4" s="410">
        <v>115</v>
      </c>
      <c r="F4" s="134" t="s">
        <v>46</v>
      </c>
      <c r="G4" s="95">
        <v>87</v>
      </c>
      <c r="H4" s="356">
        <v>104</v>
      </c>
      <c r="I4" s="356">
        <v>74</v>
      </c>
      <c r="J4" s="356"/>
      <c r="K4" s="356"/>
      <c r="L4" s="356"/>
      <c r="M4" s="356"/>
      <c r="N4" s="356"/>
      <c r="O4" s="356"/>
      <c r="P4" s="356"/>
      <c r="Q4" s="356"/>
      <c r="R4" s="357"/>
      <c r="S4" s="351">
        <f>AVERAGE(G4:I4)</f>
        <v>88.333333333333329</v>
      </c>
      <c r="T4" s="90" t="e">
        <f>AVERAGE(J4:L4)</f>
        <v>#DIV/0!</v>
      </c>
      <c r="U4" s="91" t="e">
        <f>AVERAGE(M4:O4)</f>
        <v>#DIV/0!</v>
      </c>
      <c r="V4" s="92" t="e">
        <f>AVERAGE(P4:R4)</f>
        <v>#DIV/0!</v>
      </c>
      <c r="W4" s="86">
        <f>AVERAGE(G4:R4)</f>
        <v>88.333333333333329</v>
      </c>
      <c r="X4" s="88" t="s">
        <v>47</v>
      </c>
      <c r="Y4" s="462" t="s">
        <v>47</v>
      </c>
    </row>
    <row r="5" spans="1:107" ht="41.45" customHeight="1" thickBot="1" x14ac:dyDescent="0.3">
      <c r="A5" s="518"/>
      <c r="B5" s="603"/>
      <c r="C5" s="136" t="s">
        <v>48</v>
      </c>
      <c r="D5" s="296" t="s">
        <v>45</v>
      </c>
      <c r="E5" s="423">
        <v>85</v>
      </c>
      <c r="F5" s="134" t="s">
        <v>46</v>
      </c>
      <c r="G5" s="348">
        <v>226</v>
      </c>
      <c r="H5" s="25">
        <v>44</v>
      </c>
      <c r="I5" s="25">
        <v>47</v>
      </c>
      <c r="J5" s="25"/>
      <c r="K5" s="25"/>
      <c r="L5" s="25"/>
      <c r="M5" s="25"/>
      <c r="N5" s="25"/>
      <c r="O5" s="25"/>
      <c r="P5" s="25"/>
      <c r="Q5" s="25"/>
      <c r="R5" s="349"/>
      <c r="S5" s="352">
        <f>AVERAGE(G5:I5)</f>
        <v>105.66666666666667</v>
      </c>
      <c r="T5" s="344" t="e">
        <f>AVERAGE(J5:L5)</f>
        <v>#DIV/0!</v>
      </c>
      <c r="U5" s="345" t="e">
        <f>AVERAGE(M5:O5)</f>
        <v>#DIV/0!</v>
      </c>
      <c r="V5" s="346" t="e">
        <f>AVERAGE(P5:R5)</f>
        <v>#DIV/0!</v>
      </c>
      <c r="W5" s="86">
        <f>AVERAGE(G5:R5)</f>
        <v>105.66666666666667</v>
      </c>
      <c r="X5" s="88" t="s">
        <v>47</v>
      </c>
      <c r="Y5" s="462" t="s">
        <v>47</v>
      </c>
    </row>
    <row r="6" spans="1:107" ht="33.75" customHeight="1" thickBot="1" x14ac:dyDescent="0.3">
      <c r="A6" s="516" t="s">
        <v>49</v>
      </c>
      <c r="B6" s="596"/>
      <c r="C6" s="133" t="s">
        <v>50</v>
      </c>
      <c r="D6" s="410" t="s">
        <v>45</v>
      </c>
      <c r="E6" s="410">
        <v>2</v>
      </c>
      <c r="F6" s="134" t="s">
        <v>46</v>
      </c>
      <c r="G6" s="348">
        <v>4</v>
      </c>
      <c r="H6" s="25">
        <v>1</v>
      </c>
      <c r="I6" s="25">
        <v>4</v>
      </c>
      <c r="J6" s="25"/>
      <c r="K6" s="25"/>
      <c r="L6" s="25"/>
      <c r="M6" s="25"/>
      <c r="N6" s="25"/>
      <c r="O6" s="25"/>
      <c r="P6" s="25"/>
      <c r="Q6" s="25"/>
      <c r="R6" s="349"/>
      <c r="S6" s="19">
        <f t="shared" ref="S6:S11" si="0">SUM($G6:$I6)</f>
        <v>9</v>
      </c>
      <c r="T6" s="31">
        <f>SUM($J6:$L6)</f>
        <v>0</v>
      </c>
      <c r="U6" s="31">
        <f>SUM($M6:$O6)</f>
        <v>0</v>
      </c>
      <c r="V6" s="32">
        <f>SUM($P6:$R6)</f>
        <v>0</v>
      </c>
      <c r="W6" s="14">
        <f>SUM(S6:V6)</f>
        <v>9</v>
      </c>
      <c r="X6" s="593"/>
      <c r="Y6" s="491"/>
    </row>
    <row r="7" spans="1:107" ht="33.75" customHeight="1" thickBot="1" x14ac:dyDescent="0.3">
      <c r="A7" s="517"/>
      <c r="B7" s="597"/>
      <c r="C7" s="137" t="s">
        <v>51</v>
      </c>
      <c r="D7" s="296" t="s">
        <v>45</v>
      </c>
      <c r="E7" s="423">
        <v>3</v>
      </c>
      <c r="F7" s="340" t="s">
        <v>46</v>
      </c>
      <c r="G7" s="348">
        <v>2</v>
      </c>
      <c r="H7" s="25">
        <v>1</v>
      </c>
      <c r="I7" s="25">
        <v>4</v>
      </c>
      <c r="J7" s="25"/>
      <c r="K7" s="25"/>
      <c r="L7" s="25"/>
      <c r="M7" s="25"/>
      <c r="N7" s="25"/>
      <c r="O7" s="25"/>
      <c r="P7" s="25"/>
      <c r="Q7" s="25"/>
      <c r="R7" s="349"/>
      <c r="S7" s="65">
        <f t="shared" si="0"/>
        <v>7</v>
      </c>
      <c r="T7" s="39">
        <f>SUM($J7:$L7)</f>
        <v>0</v>
      </c>
      <c r="U7" s="39">
        <f>SUM($M7:$O7)</f>
        <v>0</v>
      </c>
      <c r="V7" s="66">
        <f>SUM($P7:$R7)</f>
        <v>0</v>
      </c>
      <c r="W7" s="339">
        <f>SUM(S7:V7)</f>
        <v>7</v>
      </c>
      <c r="X7" s="594"/>
      <c r="Y7" s="492"/>
    </row>
    <row r="8" spans="1:107" ht="33.75" customHeight="1" thickBot="1" x14ac:dyDescent="0.3">
      <c r="A8" s="200"/>
      <c r="B8" s="283"/>
      <c r="C8" s="133" t="s">
        <v>52</v>
      </c>
      <c r="D8" s="410" t="s">
        <v>45</v>
      </c>
      <c r="E8" s="410">
        <v>159</v>
      </c>
      <c r="F8" s="340"/>
      <c r="G8" s="348">
        <v>162.12</v>
      </c>
      <c r="H8" s="25">
        <v>151.63999999999999</v>
      </c>
      <c r="I8" s="25">
        <v>168.74</v>
      </c>
      <c r="J8" s="25"/>
      <c r="K8" s="25"/>
      <c r="L8" s="25"/>
      <c r="M8" s="25"/>
      <c r="N8" s="25"/>
      <c r="O8" s="25"/>
      <c r="P8" s="25"/>
      <c r="Q8" s="25"/>
      <c r="R8" s="349"/>
      <c r="S8" s="65">
        <f t="shared" si="0"/>
        <v>482.5</v>
      </c>
      <c r="T8" s="39">
        <f t="shared" ref="T8:T9" si="1">SUM($J8:$L8)</f>
        <v>0</v>
      </c>
      <c r="U8" s="39">
        <f t="shared" ref="U8:U9" si="2">SUM($M8:$O8)</f>
        <v>0</v>
      </c>
      <c r="V8" s="66">
        <f t="shared" ref="V8:V9" si="3">SUM($P8:$R8)</f>
        <v>0</v>
      </c>
      <c r="W8" s="339">
        <f t="shared" ref="W8:W9" si="4">SUM(S8:V8)</f>
        <v>482.5</v>
      </c>
      <c r="X8" s="293"/>
      <c r="Y8" s="463"/>
    </row>
    <row r="9" spans="1:107" ht="33.75" customHeight="1" thickBot="1" x14ac:dyDescent="0.3">
      <c r="A9" s="285"/>
      <c r="B9" s="284"/>
      <c r="C9" s="291" t="s">
        <v>53</v>
      </c>
      <c r="D9" s="290" t="s">
        <v>45</v>
      </c>
      <c r="E9" s="381">
        <v>13</v>
      </c>
      <c r="F9" s="134"/>
      <c r="G9" s="358">
        <v>0</v>
      </c>
      <c r="H9" s="359">
        <v>0</v>
      </c>
      <c r="I9" s="359">
        <v>0</v>
      </c>
      <c r="J9" s="359"/>
      <c r="K9" s="359"/>
      <c r="L9" s="359"/>
      <c r="M9" s="359"/>
      <c r="N9" s="359"/>
      <c r="O9" s="359"/>
      <c r="P9" s="359"/>
      <c r="Q9" s="359"/>
      <c r="R9" s="360"/>
      <c r="S9" s="42">
        <f t="shared" si="0"/>
        <v>0</v>
      </c>
      <c r="T9" s="37">
        <f t="shared" si="1"/>
        <v>0</v>
      </c>
      <c r="U9" s="37">
        <f t="shared" si="2"/>
        <v>0</v>
      </c>
      <c r="V9" s="38">
        <f t="shared" si="3"/>
        <v>0</v>
      </c>
      <c r="W9" s="339">
        <f t="shared" si="4"/>
        <v>0</v>
      </c>
      <c r="X9" s="294"/>
      <c r="Y9" s="464"/>
    </row>
    <row r="10" spans="1:107" ht="33.75" customHeight="1" thickBot="1" x14ac:dyDescent="0.3">
      <c r="A10" s="598" t="s">
        <v>54</v>
      </c>
      <c r="B10" s="596"/>
      <c r="C10" s="133" t="s">
        <v>55</v>
      </c>
      <c r="D10" s="410" t="s">
        <v>45</v>
      </c>
      <c r="E10" s="410">
        <v>172</v>
      </c>
      <c r="F10" s="600" t="s">
        <v>56</v>
      </c>
      <c r="G10" s="353">
        <v>162.12</v>
      </c>
      <c r="H10" s="354">
        <v>151.63999999999999</v>
      </c>
      <c r="I10" s="354">
        <v>168.74</v>
      </c>
      <c r="J10" s="354">
        <f t="shared" ref="J10:R10" si="5">SUM(J8+J9)</f>
        <v>0</v>
      </c>
      <c r="K10" s="354">
        <f t="shared" si="5"/>
        <v>0</v>
      </c>
      <c r="L10" s="354">
        <f t="shared" si="5"/>
        <v>0</v>
      </c>
      <c r="M10" s="354">
        <f t="shared" si="5"/>
        <v>0</v>
      </c>
      <c r="N10" s="354">
        <f t="shared" si="5"/>
        <v>0</v>
      </c>
      <c r="O10" s="354">
        <f t="shared" si="5"/>
        <v>0</v>
      </c>
      <c r="P10" s="354">
        <f t="shared" si="5"/>
        <v>0</v>
      </c>
      <c r="Q10" s="354">
        <f t="shared" si="5"/>
        <v>0</v>
      </c>
      <c r="R10" s="355">
        <f t="shared" si="5"/>
        <v>0</v>
      </c>
      <c r="S10" s="19">
        <f t="shared" si="0"/>
        <v>482.5</v>
      </c>
      <c r="T10" s="31">
        <f>SUM($J10:$L10)</f>
        <v>0</v>
      </c>
      <c r="U10" s="31">
        <f>SUM($M10:$O10)</f>
        <v>0</v>
      </c>
      <c r="V10" s="32">
        <f>SUM($P10:$R10)</f>
        <v>0</v>
      </c>
      <c r="W10" s="24">
        <f t="shared" ref="W10" si="6">SUM(S10:V10)</f>
        <v>482.5</v>
      </c>
      <c r="X10" s="593"/>
      <c r="Y10" s="491"/>
    </row>
    <row r="11" spans="1:107" ht="33.75" customHeight="1" thickBot="1" x14ac:dyDescent="0.3">
      <c r="A11" s="599"/>
      <c r="B11" s="597"/>
      <c r="C11" s="136" t="s">
        <v>57</v>
      </c>
      <c r="D11" s="411" t="s">
        <v>45</v>
      </c>
      <c r="E11" s="429">
        <v>244</v>
      </c>
      <c r="F11" s="601"/>
      <c r="G11" s="348">
        <v>240</v>
      </c>
      <c r="H11" s="25">
        <v>248</v>
      </c>
      <c r="I11" s="25">
        <v>240</v>
      </c>
      <c r="J11" s="25">
        <v>248</v>
      </c>
      <c r="K11" s="25">
        <v>248</v>
      </c>
      <c r="L11" s="25">
        <v>240</v>
      </c>
      <c r="M11" s="25">
        <v>248</v>
      </c>
      <c r="N11" s="25">
        <v>240</v>
      </c>
      <c r="O11" s="25">
        <v>248</v>
      </c>
      <c r="P11" s="25">
        <v>248</v>
      </c>
      <c r="Q11" s="25">
        <v>224</v>
      </c>
      <c r="R11" s="349">
        <v>248</v>
      </c>
      <c r="S11" s="65">
        <f t="shared" si="0"/>
        <v>728</v>
      </c>
      <c r="T11" s="39">
        <f>SUM($J11:$L11)</f>
        <v>736</v>
      </c>
      <c r="U11" s="39">
        <f>SUM($M11:$O11)</f>
        <v>736</v>
      </c>
      <c r="V11" s="66">
        <f>SUM($P11:$R11)</f>
        <v>720</v>
      </c>
      <c r="W11" s="15">
        <f>SUM(S11:V11)</f>
        <v>2920</v>
      </c>
      <c r="X11" s="594"/>
      <c r="Y11" s="492"/>
    </row>
    <row r="12" spans="1:107" s="440" customFormat="1" ht="33.75" customHeight="1" thickBot="1" x14ac:dyDescent="0.3">
      <c r="A12" s="599"/>
      <c r="B12" s="597"/>
      <c r="C12" s="434" t="s">
        <v>58</v>
      </c>
      <c r="D12" s="435" t="s">
        <v>45</v>
      </c>
      <c r="E12" s="436"/>
      <c r="F12" s="601"/>
      <c r="G12" s="437"/>
      <c r="H12" s="438"/>
      <c r="I12" s="438"/>
      <c r="J12" s="438"/>
      <c r="K12" s="438"/>
      <c r="L12" s="438"/>
      <c r="M12" s="438"/>
      <c r="N12" s="438"/>
      <c r="O12" s="438"/>
      <c r="P12" s="438"/>
      <c r="Q12" s="438"/>
      <c r="R12" s="439"/>
      <c r="S12" s="78"/>
      <c r="T12" s="16"/>
      <c r="U12" s="16"/>
      <c r="V12" s="17"/>
      <c r="W12" s="339"/>
      <c r="X12" s="594"/>
      <c r="Y12" s="492"/>
    </row>
    <row r="13" spans="1:107" ht="33.6" customHeight="1" thickBot="1" x14ac:dyDescent="0.3">
      <c r="A13" s="599"/>
      <c r="B13" s="597"/>
      <c r="C13" s="137" t="s">
        <v>59</v>
      </c>
      <c r="D13" s="411" t="s">
        <v>45</v>
      </c>
      <c r="E13" s="441">
        <v>0.71</v>
      </c>
      <c r="F13" s="601"/>
      <c r="G13" s="82">
        <f>IF(G11&gt;0,G10/G11,"-")</f>
        <v>0.67549999999999999</v>
      </c>
      <c r="H13" s="83">
        <f t="shared" ref="H13:R13" si="7">IF(H11&gt;0,H10/H11,"-")</f>
        <v>0.61145161290322581</v>
      </c>
      <c r="I13" s="83">
        <f t="shared" si="7"/>
        <v>0.70308333333333339</v>
      </c>
      <c r="J13" s="83">
        <f t="shared" si="7"/>
        <v>0</v>
      </c>
      <c r="K13" s="83">
        <f t="shared" si="7"/>
        <v>0</v>
      </c>
      <c r="L13" s="83">
        <f t="shared" si="7"/>
        <v>0</v>
      </c>
      <c r="M13" s="83">
        <f t="shared" si="7"/>
        <v>0</v>
      </c>
      <c r="N13" s="83">
        <f t="shared" si="7"/>
        <v>0</v>
      </c>
      <c r="O13" s="83">
        <f t="shared" si="7"/>
        <v>0</v>
      </c>
      <c r="P13" s="83">
        <f t="shared" si="7"/>
        <v>0</v>
      </c>
      <c r="Q13" s="83">
        <f t="shared" si="7"/>
        <v>0</v>
      </c>
      <c r="R13" s="350">
        <f t="shared" si="7"/>
        <v>0</v>
      </c>
      <c r="S13" s="347">
        <f>IF(S11&gt;0,S10/S11,"-")</f>
        <v>0.66277472527472525</v>
      </c>
      <c r="T13" s="342">
        <f t="shared" ref="T13:V13" si="8">IF(T11&gt;0,T10/T11,"-")</f>
        <v>0</v>
      </c>
      <c r="U13" s="342">
        <f t="shared" si="8"/>
        <v>0</v>
      </c>
      <c r="V13" s="343">
        <f t="shared" si="8"/>
        <v>0</v>
      </c>
      <c r="W13" s="280">
        <f>SUM(G10:R10)/SUM(G11:R11)</f>
        <v>0.16523972602739725</v>
      </c>
      <c r="X13" s="594"/>
      <c r="Y13" s="492"/>
    </row>
    <row r="14" spans="1:107" ht="3" hidden="1" customHeight="1" thickBot="1" x14ac:dyDescent="0.3">
      <c r="A14" s="599"/>
      <c r="B14" s="597"/>
      <c r="C14" s="137" t="s">
        <v>24</v>
      </c>
      <c r="D14" s="288"/>
      <c r="E14" s="423"/>
      <c r="F14" s="601"/>
      <c r="G14" s="84" t="str">
        <f>$F$10</f>
        <v>Locally Determined</v>
      </c>
      <c r="H14" s="84" t="str">
        <f t="shared" ref="H14:R14" si="9">$F$10</f>
        <v>Locally Determined</v>
      </c>
      <c r="I14" s="84" t="str">
        <f t="shared" si="9"/>
        <v>Locally Determined</v>
      </c>
      <c r="J14" s="84" t="str">
        <f t="shared" si="9"/>
        <v>Locally Determined</v>
      </c>
      <c r="K14" s="84" t="str">
        <f t="shared" si="9"/>
        <v>Locally Determined</v>
      </c>
      <c r="L14" s="84" t="str">
        <f t="shared" si="9"/>
        <v>Locally Determined</v>
      </c>
      <c r="M14" s="84" t="str">
        <f t="shared" si="9"/>
        <v>Locally Determined</v>
      </c>
      <c r="N14" s="84" t="str">
        <f t="shared" si="9"/>
        <v>Locally Determined</v>
      </c>
      <c r="O14" s="84" t="str">
        <f t="shared" si="9"/>
        <v>Locally Determined</v>
      </c>
      <c r="P14" s="84" t="str">
        <f t="shared" si="9"/>
        <v>Locally Determined</v>
      </c>
      <c r="Q14" s="84" t="str">
        <f t="shared" si="9"/>
        <v>Locally Determined</v>
      </c>
      <c r="R14" s="85" t="str">
        <f t="shared" si="9"/>
        <v>Locally Determined</v>
      </c>
      <c r="S14" s="138">
        <f t="shared" ref="S14" si="10">SUM(G14:I14)</f>
        <v>0</v>
      </c>
      <c r="T14" s="139">
        <f t="shared" ref="T14" si="11">SUM(J14:L14)</f>
        <v>0</v>
      </c>
      <c r="U14" s="139">
        <f t="shared" ref="U14" si="12">SUM(M14:O14)</f>
        <v>0</v>
      </c>
      <c r="V14" s="140">
        <f t="shared" ref="V14" si="13">SUM(P14:R14)</f>
        <v>0</v>
      </c>
      <c r="W14" s="367">
        <f t="shared" ref="W14" si="14">W11/W13</f>
        <v>17671.295336787567</v>
      </c>
      <c r="X14" s="594"/>
      <c r="Y14" s="492"/>
    </row>
    <row r="15" spans="1:107" ht="33.75" customHeight="1" thickBot="1" x14ac:dyDescent="0.3">
      <c r="A15" s="505"/>
      <c r="B15" s="597"/>
      <c r="C15" s="141" t="s">
        <v>60</v>
      </c>
      <c r="D15" s="289" t="s">
        <v>45</v>
      </c>
      <c r="E15" s="442">
        <v>0.72</v>
      </c>
      <c r="F15" s="602"/>
      <c r="G15" s="370">
        <f>IF(G10&gt;0,G10/G11,"-")</f>
        <v>0.67549999999999999</v>
      </c>
      <c r="H15" s="371">
        <f>IF(H11&gt;0,SUM($G$10:H10)/SUM($G$11:H11),"-")</f>
        <v>0.64295081967213108</v>
      </c>
      <c r="I15" s="371">
        <f>IF(I11&gt;0,SUM($G$10:I10)/SUM($G$11:I11),"-")</f>
        <v>0.66277472527472525</v>
      </c>
      <c r="J15" s="371">
        <f>IF(J11&gt;0,SUM($G$10:J10)/SUM($G$11:J11),"-")</f>
        <v>0.49436475409836067</v>
      </c>
      <c r="K15" s="371">
        <f>IF(K11&gt;0,SUM($G$10:K10)/SUM($G$11:K11),"-")</f>
        <v>0.39419934640522875</v>
      </c>
      <c r="L15" s="371">
        <f>IF(L11&gt;0,SUM($G$10:L10)/SUM($G$11:L11),"-")</f>
        <v>0.32957650273224043</v>
      </c>
      <c r="M15" s="371">
        <f>IF(M11&gt;0,SUM($G$10:M10)/SUM($G$11:M11),"-")</f>
        <v>0.28183411214953269</v>
      </c>
      <c r="N15" s="371">
        <f>IF(N11&gt;0,SUM($G$10:N10)/SUM($G$11:N11),"-")</f>
        <v>0.24718237704918034</v>
      </c>
      <c r="O15" s="371">
        <f>IF(O11&gt;0,SUM($G$10:O10)/SUM($G$11:O11),"-")</f>
        <v>0.21931818181818183</v>
      </c>
      <c r="P15" s="371">
        <f>IF(P11&gt;0,SUM($G$10:P10)/SUM($G$11:P11),"-")</f>
        <v>0.19709967320261437</v>
      </c>
      <c r="Q15" s="371">
        <f>IF(Q11&gt;0,SUM($G$10:Q10)/SUM($G$11:Q11),"-")</f>
        <v>0.18057634730538921</v>
      </c>
      <c r="R15" s="372">
        <f>IF(R11&gt;0,SUM($G$10:R10)/SUM($G$11:R11),"-")</f>
        <v>0.16523972602739725</v>
      </c>
      <c r="S15" s="605"/>
      <c r="T15" s="606"/>
      <c r="U15" s="606"/>
      <c r="V15" s="607"/>
      <c r="W15" s="369"/>
      <c r="X15" s="595"/>
      <c r="Y15" s="493"/>
    </row>
    <row r="16" spans="1:107" ht="33.75" customHeight="1" thickBot="1" x14ac:dyDescent="0.3">
      <c r="A16" s="361"/>
      <c r="B16" s="283"/>
      <c r="C16" s="341" t="s">
        <v>61</v>
      </c>
      <c r="D16" s="380" t="s">
        <v>45</v>
      </c>
      <c r="E16" s="380"/>
      <c r="F16" s="295"/>
      <c r="G16" s="373" t="e">
        <f>IF(G10&gt;0,G10/G12,"-")</f>
        <v>#DIV/0!</v>
      </c>
      <c r="H16" s="373" t="e">
        <f>IF(H10&gt;0,H10/H12,"-")</f>
        <v>#DIV/0!</v>
      </c>
      <c r="I16" s="373" t="e">
        <f>IF(I10&gt;0,I10/I12,"-")</f>
        <v>#DIV/0!</v>
      </c>
      <c r="J16" s="373" t="str">
        <f t="shared" ref="J16:R16" si="15">IF(J10&gt;0,J10/J12,"-")</f>
        <v>-</v>
      </c>
      <c r="K16" s="373" t="str">
        <f t="shared" si="15"/>
        <v>-</v>
      </c>
      <c r="L16" s="373" t="str">
        <f t="shared" si="15"/>
        <v>-</v>
      </c>
      <c r="M16" s="373" t="str">
        <f t="shared" si="15"/>
        <v>-</v>
      </c>
      <c r="N16" s="373" t="str">
        <f t="shared" si="15"/>
        <v>-</v>
      </c>
      <c r="O16" s="373" t="str">
        <f t="shared" si="15"/>
        <v>-</v>
      </c>
      <c r="P16" s="373" t="str">
        <f t="shared" si="15"/>
        <v>-</v>
      </c>
      <c r="Q16" s="373" t="str">
        <f t="shared" si="15"/>
        <v>-</v>
      </c>
      <c r="R16" s="375" t="str">
        <f t="shared" si="15"/>
        <v>-</v>
      </c>
      <c r="S16" s="376" t="e">
        <f>I16</f>
        <v>#DIV/0!</v>
      </c>
      <c r="T16" s="377" t="str">
        <f>L16</f>
        <v>-</v>
      </c>
      <c r="U16" s="377" t="str">
        <f>O16</f>
        <v>-</v>
      </c>
      <c r="V16" s="378" t="str">
        <f>R16</f>
        <v>-</v>
      </c>
      <c r="W16" s="374"/>
      <c r="X16" s="362"/>
      <c r="Y16" s="465"/>
    </row>
    <row r="17" spans="1:107" ht="33.75" customHeight="1" thickBot="1" x14ac:dyDescent="0.3">
      <c r="A17" s="361"/>
      <c r="B17" s="284"/>
      <c r="C17" s="341" t="s">
        <v>62</v>
      </c>
      <c r="D17" s="381" t="s">
        <v>45</v>
      </c>
      <c r="E17" s="381"/>
      <c r="F17" s="365"/>
      <c r="G17" s="364" t="e">
        <f>IF(G10&gt;0,G10/G12,"-")</f>
        <v>#DIV/0!</v>
      </c>
      <c r="H17" s="363" t="e">
        <f>IF(H10&gt;0,SUM($G$10:H10)/SUM($G$12:H12),"-")</f>
        <v>#DIV/0!</v>
      </c>
      <c r="I17" s="363" t="e">
        <f>IF(I10&gt;0,SUM($G$10:I10)/SUM($G$12:I12),"-")</f>
        <v>#DIV/0!</v>
      </c>
      <c r="J17" s="363" t="str">
        <f>IF(J10&gt;0,SUM($G$10:J10)/SUM($G$12:J12),"-")</f>
        <v>-</v>
      </c>
      <c r="K17" s="363" t="str">
        <f>IF(K10&gt;0,SUM($G$10:K10)/SUM($G$12:K12),"-")</f>
        <v>-</v>
      </c>
      <c r="L17" s="363" t="str">
        <f>IF(L10&gt;0,SUM($G$10:L10)/SUM($G$12:L12),"-")</f>
        <v>-</v>
      </c>
      <c r="M17" s="363" t="str">
        <f>IF(M10&gt;0,SUM($G$10:M10)/SUM($G$12:M12),"-")</f>
        <v>-</v>
      </c>
      <c r="N17" s="363" t="str">
        <f>IF(N10&gt;0,SUM($G$10:N10)/SUM($G$12:N12),"-")</f>
        <v>-</v>
      </c>
      <c r="O17" s="363" t="str">
        <f>IF(O10&gt;0,SUM($G$10:O10)/SUM($G$12:O12),"-")</f>
        <v>-</v>
      </c>
      <c r="P17" s="363" t="str">
        <f>IF(P10&gt;0,SUM($G$10:P10)/SUM($G$12:P12),"-")</f>
        <v>-</v>
      </c>
      <c r="Q17" s="363" t="str">
        <f>IF(Q10&gt;0,SUM($G$10:Q10)/SUM($G$12:Q12),"-")</f>
        <v>-</v>
      </c>
      <c r="R17" s="363" t="str">
        <f>IF(R10&gt;0,SUM($G$10:R10)/SUM($G$12:R12),"-")</f>
        <v>-</v>
      </c>
      <c r="S17" s="690"/>
      <c r="T17" s="691"/>
      <c r="U17" s="691"/>
      <c r="V17" s="692"/>
      <c r="W17" s="368"/>
      <c r="X17" s="362"/>
      <c r="Y17" s="465"/>
    </row>
    <row r="18" spans="1:107" s="144" customFormat="1" ht="27.75" customHeight="1" thickBot="1" x14ac:dyDescent="0.3">
      <c r="A18" s="142"/>
      <c r="B18" s="366"/>
      <c r="C18" s="550" t="s">
        <v>63</v>
      </c>
      <c r="D18" s="550"/>
      <c r="E18" s="550"/>
      <c r="F18" s="550"/>
      <c r="G18" s="551"/>
      <c r="H18" s="551"/>
      <c r="I18" s="551"/>
      <c r="J18" s="551"/>
      <c r="K18" s="551"/>
      <c r="L18" s="551"/>
      <c r="M18" s="551"/>
      <c r="N18" s="551"/>
      <c r="O18" s="551"/>
      <c r="P18" s="551"/>
      <c r="Q18" s="551"/>
      <c r="R18" s="551"/>
      <c r="S18" s="552"/>
      <c r="T18" s="552"/>
      <c r="U18" s="552"/>
      <c r="V18" s="552"/>
      <c r="W18" s="550"/>
      <c r="X18" s="553"/>
      <c r="Y18" s="45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row>
    <row r="19" spans="1:107" s="144" customFormat="1" ht="47.1" customHeight="1" thickBot="1" x14ac:dyDescent="0.3">
      <c r="A19" s="651" t="s">
        <v>64</v>
      </c>
      <c r="B19" s="145"/>
      <c r="C19" s="146" t="s">
        <v>65</v>
      </c>
      <c r="D19" s="382"/>
      <c r="E19" s="424"/>
      <c r="F19" s="134" t="s">
        <v>46</v>
      </c>
      <c r="G19" s="80"/>
      <c r="H19" s="80"/>
      <c r="I19" s="80"/>
      <c r="J19" s="80"/>
      <c r="K19" s="80"/>
      <c r="L19" s="80"/>
      <c r="M19" s="80"/>
      <c r="N19" s="80"/>
      <c r="O19" s="80"/>
      <c r="P19" s="80"/>
      <c r="Q19" s="80"/>
      <c r="R19" s="80"/>
      <c r="S19" s="78">
        <f>SUM($G19:$I19)</f>
        <v>0</v>
      </c>
      <c r="T19" s="16">
        <f>SUM($J19:$L19)</f>
        <v>0</v>
      </c>
      <c r="U19" s="16">
        <f>SUM($M19:$O19)</f>
        <v>0</v>
      </c>
      <c r="V19" s="17">
        <f>SUM($P19:$R19)</f>
        <v>0</v>
      </c>
      <c r="W19" s="11">
        <f>SUM(G19:I19,J19:L19,M19:O19,P19:R19)</f>
        <v>0</v>
      </c>
      <c r="X19" s="88" t="s">
        <v>66</v>
      </c>
      <c r="Y19" s="462" t="s">
        <v>66</v>
      </c>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row>
    <row r="20" spans="1:107" s="144" customFormat="1" ht="44.1" customHeight="1" thickBot="1" x14ac:dyDescent="0.3">
      <c r="A20" s="652"/>
      <c r="B20" s="145"/>
      <c r="C20" s="147" t="s">
        <v>67</v>
      </c>
      <c r="D20" s="383" t="s">
        <v>68</v>
      </c>
      <c r="E20" s="424" t="s">
        <v>69</v>
      </c>
      <c r="F20" s="148" t="s">
        <v>70</v>
      </c>
      <c r="G20" s="81">
        <v>47</v>
      </c>
      <c r="H20" s="81">
        <v>40</v>
      </c>
      <c r="I20" s="81">
        <v>20</v>
      </c>
      <c r="J20" s="81"/>
      <c r="K20" s="81"/>
      <c r="L20" s="81"/>
      <c r="M20" s="81"/>
      <c r="N20" s="81"/>
      <c r="O20" s="81"/>
      <c r="P20" s="81"/>
      <c r="Q20" s="81"/>
      <c r="R20" s="81"/>
      <c r="S20" s="78">
        <f>SUM($G20:$I20)</f>
        <v>107</v>
      </c>
      <c r="T20" s="16">
        <f>SUM($J20:$L20)</f>
        <v>0</v>
      </c>
      <c r="U20" s="16">
        <f>SUM($M20:$O20)</f>
        <v>0</v>
      </c>
      <c r="V20" s="17">
        <f>SUM($P20:$R20)</f>
        <v>0</v>
      </c>
      <c r="W20" s="11">
        <f>SUM(G20:I20,J20:L20,M20:O20,P20:R20)</f>
        <v>107</v>
      </c>
      <c r="X20" s="88" t="s">
        <v>71</v>
      </c>
      <c r="Y20" s="462" t="s">
        <v>71</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row>
    <row r="21" spans="1:107" s="151" customFormat="1" ht="82.5" customHeight="1" thickBot="1" x14ac:dyDescent="0.3">
      <c r="A21" s="652"/>
      <c r="B21" s="658"/>
      <c r="C21" s="149" t="s">
        <v>72</v>
      </c>
      <c r="D21" s="384" t="s">
        <v>45</v>
      </c>
      <c r="E21" s="384" t="s">
        <v>45</v>
      </c>
      <c r="F21" s="150">
        <v>1</v>
      </c>
      <c r="G21" s="666" t="s">
        <v>73</v>
      </c>
      <c r="H21" s="667"/>
      <c r="I21" s="667"/>
      <c r="J21" s="667"/>
      <c r="K21" s="667"/>
      <c r="L21" s="667"/>
      <c r="M21" s="667"/>
      <c r="N21" s="667"/>
      <c r="O21" s="667"/>
      <c r="P21" s="667"/>
      <c r="Q21" s="667"/>
      <c r="R21" s="668"/>
      <c r="S21" s="93" t="s">
        <v>74</v>
      </c>
      <c r="T21" s="93" t="s">
        <v>75</v>
      </c>
      <c r="U21" s="93" t="s">
        <v>76</v>
      </c>
      <c r="V21" s="93" t="s">
        <v>77</v>
      </c>
      <c r="W21" s="72"/>
      <c r="X21" s="88" t="s">
        <v>78</v>
      </c>
      <c r="Y21" s="462" t="s">
        <v>78</v>
      </c>
    </row>
    <row r="22" spans="1:107" ht="78" customHeight="1" thickBot="1" x14ac:dyDescent="0.3">
      <c r="A22" s="652"/>
      <c r="B22" s="658"/>
      <c r="C22" s="152" t="s">
        <v>79</v>
      </c>
      <c r="D22" s="385" t="s">
        <v>45</v>
      </c>
      <c r="E22" s="385">
        <v>1</v>
      </c>
      <c r="F22" s="153" t="s">
        <v>46</v>
      </c>
      <c r="G22" s="18">
        <v>1</v>
      </c>
      <c r="H22" s="18">
        <v>1</v>
      </c>
      <c r="I22" s="18">
        <v>3</v>
      </c>
      <c r="J22" s="18"/>
      <c r="K22" s="18"/>
      <c r="L22" s="18"/>
      <c r="M22" s="18"/>
      <c r="N22" s="18"/>
      <c r="O22" s="18"/>
      <c r="P22" s="18"/>
      <c r="Q22" s="18"/>
      <c r="R22" s="18"/>
      <c r="S22" s="21">
        <f>SUM($G22:$I22)</f>
        <v>5</v>
      </c>
      <c r="T22" s="21">
        <f>SUM($J22:$L22)</f>
        <v>0</v>
      </c>
      <c r="U22" s="21">
        <f>SUM($M22:$O22)</f>
        <v>0</v>
      </c>
      <c r="V22" s="21">
        <f>SUM($P22:$R22)</f>
        <v>0</v>
      </c>
      <c r="W22" s="22">
        <f>SUM(S22:V22)</f>
        <v>5</v>
      </c>
      <c r="X22" s="109" t="s">
        <v>80</v>
      </c>
      <c r="Y22" s="466" t="s">
        <v>282</v>
      </c>
    </row>
    <row r="23" spans="1:107" ht="45.75" customHeight="1" thickBot="1" x14ac:dyDescent="0.3">
      <c r="A23" s="652"/>
      <c r="B23" s="659"/>
      <c r="C23" s="152" t="s">
        <v>81</v>
      </c>
      <c r="D23" s="385" t="s">
        <v>45</v>
      </c>
      <c r="E23" s="385">
        <v>0</v>
      </c>
      <c r="F23" s="153" t="s">
        <v>46</v>
      </c>
      <c r="G23" s="18">
        <v>0</v>
      </c>
      <c r="H23" s="18">
        <v>0</v>
      </c>
      <c r="I23" s="18">
        <v>0</v>
      </c>
      <c r="J23" s="18"/>
      <c r="K23" s="18"/>
      <c r="L23" s="18"/>
      <c r="M23" s="18"/>
      <c r="N23" s="18"/>
      <c r="O23" s="18"/>
      <c r="P23" s="18"/>
      <c r="Q23" s="18"/>
      <c r="R23" s="18"/>
      <c r="S23" s="21">
        <f t="shared" ref="S23:S28" si="16">SUM($G23:$I23)</f>
        <v>0</v>
      </c>
      <c r="T23" s="21">
        <f t="shared" ref="T23:T28" si="17">SUM($J23:$L23)</f>
        <v>0</v>
      </c>
      <c r="U23" s="21">
        <f t="shared" ref="U23:U28" si="18">SUM($M23:$O23)</f>
        <v>0</v>
      </c>
      <c r="V23" s="21">
        <f t="shared" ref="V23:V28" si="19">SUM($P23:$R23)</f>
        <v>0</v>
      </c>
      <c r="W23" s="22">
        <f t="shared" ref="W23:W30" si="20">SUM(S23:V23)</f>
        <v>0</v>
      </c>
      <c r="X23" s="110" t="s">
        <v>82</v>
      </c>
      <c r="Y23" s="467" t="s">
        <v>82</v>
      </c>
    </row>
    <row r="24" spans="1:107" ht="45.75" customHeight="1" thickBot="1" x14ac:dyDescent="0.3">
      <c r="A24" s="652"/>
      <c r="B24" s="154"/>
      <c r="C24" s="152" t="s">
        <v>83</v>
      </c>
      <c r="D24" s="385">
        <v>0</v>
      </c>
      <c r="E24" s="385">
        <v>0</v>
      </c>
      <c r="F24" s="155" t="s">
        <v>84</v>
      </c>
      <c r="G24" s="18">
        <v>0</v>
      </c>
      <c r="H24" s="18">
        <v>0</v>
      </c>
      <c r="I24" s="18">
        <v>0</v>
      </c>
      <c r="J24" s="18"/>
      <c r="K24" s="18"/>
      <c r="L24" s="18"/>
      <c r="M24" s="18"/>
      <c r="N24" s="18"/>
      <c r="O24" s="18"/>
      <c r="P24" s="18"/>
      <c r="Q24" s="18"/>
      <c r="R24" s="18"/>
      <c r="S24" s="21">
        <f t="shared" si="16"/>
        <v>0</v>
      </c>
      <c r="T24" s="21">
        <f t="shared" si="17"/>
        <v>0</v>
      </c>
      <c r="U24" s="21">
        <f t="shared" si="18"/>
        <v>0</v>
      </c>
      <c r="V24" s="21">
        <f t="shared" si="19"/>
        <v>0</v>
      </c>
      <c r="W24" s="22">
        <f t="shared" ref="W24" si="21">SUM(S24:V24)</f>
        <v>0</v>
      </c>
      <c r="X24" s="110" t="s">
        <v>85</v>
      </c>
      <c r="Y24" s="467" t="s">
        <v>85</v>
      </c>
    </row>
    <row r="25" spans="1:107" ht="45.75" customHeight="1" thickBot="1" x14ac:dyDescent="0.3">
      <c r="A25" s="652"/>
      <c r="B25" s="154"/>
      <c r="C25" s="152" t="s">
        <v>86</v>
      </c>
      <c r="D25" s="385" t="s">
        <v>45</v>
      </c>
      <c r="E25" s="385">
        <v>0</v>
      </c>
      <c r="F25" s="153" t="s">
        <v>46</v>
      </c>
      <c r="G25" s="18">
        <v>0</v>
      </c>
      <c r="H25" s="18">
        <v>0</v>
      </c>
      <c r="I25" s="18">
        <v>0</v>
      </c>
      <c r="J25" s="18"/>
      <c r="K25" s="18"/>
      <c r="L25" s="18"/>
      <c r="M25" s="18"/>
      <c r="N25" s="18"/>
      <c r="O25" s="18"/>
      <c r="P25" s="18"/>
      <c r="Q25" s="18"/>
      <c r="R25" s="18"/>
      <c r="S25" s="21">
        <f t="shared" si="16"/>
        <v>0</v>
      </c>
      <c r="T25" s="21">
        <f t="shared" si="17"/>
        <v>0</v>
      </c>
      <c r="U25" s="21">
        <f t="shared" si="18"/>
        <v>0</v>
      </c>
      <c r="V25" s="21">
        <f t="shared" si="19"/>
        <v>0</v>
      </c>
      <c r="W25" s="22">
        <f t="shared" si="20"/>
        <v>0</v>
      </c>
      <c r="X25" s="110" t="s">
        <v>87</v>
      </c>
      <c r="Y25" s="467" t="s">
        <v>87</v>
      </c>
    </row>
    <row r="26" spans="1:107" ht="42.75" customHeight="1" thickBot="1" x14ac:dyDescent="0.3">
      <c r="A26" s="652"/>
      <c r="B26" s="154"/>
      <c r="C26" s="156" t="s">
        <v>88</v>
      </c>
      <c r="D26" s="410" t="s">
        <v>45</v>
      </c>
      <c r="E26" s="410">
        <v>0</v>
      </c>
      <c r="F26" s="157" t="s">
        <v>84</v>
      </c>
      <c r="G26" s="18">
        <v>0</v>
      </c>
      <c r="H26" s="18">
        <v>0</v>
      </c>
      <c r="I26" s="18">
        <v>0</v>
      </c>
      <c r="J26" s="18"/>
      <c r="K26" s="18"/>
      <c r="L26" s="18"/>
      <c r="M26" s="18"/>
      <c r="N26" s="18"/>
      <c r="O26" s="18"/>
      <c r="P26" s="18"/>
      <c r="Q26" s="18"/>
      <c r="R26" s="18"/>
      <c r="S26" s="21">
        <f t="shared" si="16"/>
        <v>0</v>
      </c>
      <c r="T26" s="21">
        <f t="shared" si="17"/>
        <v>0</v>
      </c>
      <c r="U26" s="21">
        <f t="shared" si="18"/>
        <v>0</v>
      </c>
      <c r="V26" s="21">
        <f t="shared" si="19"/>
        <v>0</v>
      </c>
      <c r="W26" s="22">
        <f t="shared" si="20"/>
        <v>0</v>
      </c>
      <c r="X26" s="635" t="s">
        <v>89</v>
      </c>
      <c r="Y26" s="489" t="s">
        <v>89</v>
      </c>
    </row>
    <row r="27" spans="1:107" ht="42.75" customHeight="1" thickBot="1" x14ac:dyDescent="0.3">
      <c r="A27" s="652"/>
      <c r="B27" s="154"/>
      <c r="C27" s="156" t="s">
        <v>90</v>
      </c>
      <c r="D27" s="289" t="s">
        <v>45</v>
      </c>
      <c r="E27" s="289">
        <v>0</v>
      </c>
      <c r="F27" s="158" t="s">
        <v>46</v>
      </c>
      <c r="G27" s="18">
        <v>0</v>
      </c>
      <c r="H27" s="18">
        <v>0</v>
      </c>
      <c r="I27" s="18">
        <v>0</v>
      </c>
      <c r="J27" s="18"/>
      <c r="K27" s="18"/>
      <c r="L27" s="18"/>
      <c r="M27" s="18"/>
      <c r="N27" s="18"/>
      <c r="O27" s="18"/>
      <c r="P27" s="18"/>
      <c r="Q27" s="18"/>
      <c r="R27" s="18"/>
      <c r="S27" s="21">
        <f t="shared" si="16"/>
        <v>0</v>
      </c>
      <c r="T27" s="21">
        <f t="shared" si="17"/>
        <v>0</v>
      </c>
      <c r="U27" s="21">
        <f t="shared" si="18"/>
        <v>0</v>
      </c>
      <c r="V27" s="21">
        <f t="shared" si="19"/>
        <v>0</v>
      </c>
      <c r="W27" s="22">
        <f t="shared" si="20"/>
        <v>0</v>
      </c>
      <c r="X27" s="693"/>
      <c r="Y27" s="494"/>
    </row>
    <row r="28" spans="1:107" ht="45.75" customHeight="1" thickBot="1" x14ac:dyDescent="0.3">
      <c r="A28" s="652"/>
      <c r="B28" s="154"/>
      <c r="C28" s="159" t="s">
        <v>91</v>
      </c>
      <c r="D28" s="386" t="s">
        <v>45</v>
      </c>
      <c r="E28" s="386">
        <v>0</v>
      </c>
      <c r="F28" s="160" t="s">
        <v>46</v>
      </c>
      <c r="G28" s="18">
        <v>0</v>
      </c>
      <c r="H28" s="18">
        <v>0</v>
      </c>
      <c r="I28" s="18">
        <v>0</v>
      </c>
      <c r="J28" s="18"/>
      <c r="K28" s="18"/>
      <c r="L28" s="18"/>
      <c r="M28" s="18"/>
      <c r="N28" s="18"/>
      <c r="O28" s="18"/>
      <c r="P28" s="18"/>
      <c r="Q28" s="18"/>
      <c r="R28" s="18"/>
      <c r="S28" s="21">
        <f t="shared" si="16"/>
        <v>0</v>
      </c>
      <c r="T28" s="21">
        <f t="shared" si="17"/>
        <v>0</v>
      </c>
      <c r="U28" s="21">
        <f t="shared" si="18"/>
        <v>0</v>
      </c>
      <c r="V28" s="21">
        <f t="shared" si="19"/>
        <v>0</v>
      </c>
      <c r="W28" s="22">
        <f t="shared" si="20"/>
        <v>0</v>
      </c>
      <c r="X28" s="110"/>
      <c r="Y28" s="467"/>
    </row>
    <row r="29" spans="1:107" s="164" customFormat="1" ht="162.75" customHeight="1" thickBot="1" x14ac:dyDescent="0.3">
      <c r="A29" s="652"/>
      <c r="B29" s="161"/>
      <c r="C29" s="162" t="s">
        <v>92</v>
      </c>
      <c r="D29" s="387" t="s">
        <v>45</v>
      </c>
      <c r="E29" s="387" t="s">
        <v>45</v>
      </c>
      <c r="F29" s="163"/>
      <c r="G29" s="557"/>
      <c r="H29" s="558"/>
      <c r="I29" s="558"/>
      <c r="J29" s="558"/>
      <c r="K29" s="558"/>
      <c r="L29" s="558"/>
      <c r="M29" s="558"/>
      <c r="N29" s="558"/>
      <c r="O29" s="558"/>
      <c r="P29" s="558"/>
      <c r="Q29" s="558"/>
      <c r="R29" s="559"/>
      <c r="S29" s="96"/>
      <c r="T29" s="97"/>
      <c r="U29" s="97"/>
      <c r="V29" s="98"/>
      <c r="W29" s="22">
        <f>SUM(S29:V29)</f>
        <v>0</v>
      </c>
      <c r="X29" s="110" t="s">
        <v>93</v>
      </c>
      <c r="Y29" s="467" t="s">
        <v>283</v>
      </c>
    </row>
    <row r="30" spans="1:107" s="164" customFormat="1" ht="45.75" customHeight="1" thickBot="1" x14ac:dyDescent="0.3">
      <c r="A30" s="652"/>
      <c r="B30" s="161"/>
      <c r="C30" s="162" t="s">
        <v>94</v>
      </c>
      <c r="D30" s="388" t="s">
        <v>45</v>
      </c>
      <c r="E30" s="388" t="s">
        <v>45</v>
      </c>
      <c r="F30" s="165"/>
      <c r="G30" s="554"/>
      <c r="H30" s="555"/>
      <c r="I30" s="555"/>
      <c r="J30" s="555"/>
      <c r="K30" s="555"/>
      <c r="L30" s="555"/>
      <c r="M30" s="555"/>
      <c r="N30" s="555"/>
      <c r="O30" s="555"/>
      <c r="P30" s="555"/>
      <c r="Q30" s="555"/>
      <c r="R30" s="556"/>
      <c r="S30" s="96"/>
      <c r="T30" s="97"/>
      <c r="U30" s="97"/>
      <c r="V30" s="98"/>
      <c r="W30" s="22">
        <f t="shared" si="20"/>
        <v>0</v>
      </c>
      <c r="X30" s="110" t="s">
        <v>95</v>
      </c>
      <c r="Y30" s="467" t="s">
        <v>95</v>
      </c>
    </row>
    <row r="31" spans="1:107" ht="45.75" customHeight="1" thickBot="1" x14ac:dyDescent="0.3">
      <c r="A31" s="652"/>
      <c r="B31" s="166"/>
      <c r="C31" s="152" t="s">
        <v>96</v>
      </c>
      <c r="D31" s="386" t="s">
        <v>45</v>
      </c>
      <c r="E31" s="386" t="s">
        <v>45</v>
      </c>
      <c r="F31" s="152"/>
      <c r="G31" s="554"/>
      <c r="H31" s="555"/>
      <c r="I31" s="555"/>
      <c r="J31" s="555"/>
      <c r="K31" s="555"/>
      <c r="L31" s="555"/>
      <c r="M31" s="555"/>
      <c r="N31" s="555"/>
      <c r="O31" s="555"/>
      <c r="P31" s="555"/>
      <c r="Q31" s="555"/>
      <c r="R31" s="556"/>
      <c r="S31" s="99"/>
      <c r="T31" s="100"/>
      <c r="U31" s="100"/>
      <c r="V31" s="101"/>
      <c r="W31" s="22">
        <f t="shared" ref="W31:W32" si="22">SUM(S31:V31)</f>
        <v>0</v>
      </c>
      <c r="X31" s="110" t="s">
        <v>97</v>
      </c>
      <c r="Y31" s="467" t="s">
        <v>97</v>
      </c>
    </row>
    <row r="32" spans="1:107" ht="45.75" customHeight="1" thickBot="1" x14ac:dyDescent="0.3">
      <c r="A32" s="652"/>
      <c r="B32" s="166"/>
      <c r="C32" s="167" t="s">
        <v>98</v>
      </c>
      <c r="D32" s="386" t="s">
        <v>45</v>
      </c>
      <c r="E32" s="386" t="s">
        <v>45</v>
      </c>
      <c r="F32" s="152"/>
      <c r="G32" s="519"/>
      <c r="H32" s="519"/>
      <c r="I32" s="519"/>
      <c r="J32" s="519"/>
      <c r="K32" s="519"/>
      <c r="L32" s="519"/>
      <c r="M32" s="519"/>
      <c r="N32" s="519"/>
      <c r="O32" s="519"/>
      <c r="P32" s="519"/>
      <c r="Q32" s="519"/>
      <c r="R32" s="519"/>
      <c r="S32" s="102"/>
      <c r="T32" s="103"/>
      <c r="U32" s="103"/>
      <c r="V32" s="104"/>
      <c r="W32" s="22">
        <f t="shared" si="22"/>
        <v>0</v>
      </c>
      <c r="X32" s="111" t="s">
        <v>99</v>
      </c>
      <c r="Y32" s="468" t="s">
        <v>99</v>
      </c>
    </row>
    <row r="33" spans="1:107" s="144" customFormat="1" ht="27.75" customHeight="1" thickBot="1" x14ac:dyDescent="0.3">
      <c r="A33" s="652"/>
      <c r="B33" s="168"/>
      <c r="C33" s="550" t="s">
        <v>100</v>
      </c>
      <c r="D33" s="550"/>
      <c r="E33" s="550"/>
      <c r="F33" s="550"/>
      <c r="G33" s="550"/>
      <c r="H33" s="550"/>
      <c r="I33" s="550"/>
      <c r="J33" s="550"/>
      <c r="K33" s="550"/>
      <c r="L33" s="550"/>
      <c r="M33" s="550"/>
      <c r="N33" s="550"/>
      <c r="O33" s="550"/>
      <c r="P33" s="550"/>
      <c r="Q33" s="550"/>
      <c r="R33" s="550"/>
      <c r="S33" s="550"/>
      <c r="T33" s="550"/>
      <c r="U33" s="550"/>
      <c r="V33" s="550"/>
      <c r="W33" s="550"/>
      <c r="X33" s="553"/>
      <c r="Y33" s="45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row>
    <row r="34" spans="1:107" s="144" customFormat="1" ht="18" customHeight="1" thickBot="1" x14ac:dyDescent="0.3">
      <c r="A34" s="652"/>
      <c r="B34" s="169"/>
      <c r="C34" s="170" t="s">
        <v>101</v>
      </c>
      <c r="D34" s="443" t="s">
        <v>102</v>
      </c>
      <c r="E34" s="443" t="s">
        <v>103</v>
      </c>
      <c r="F34" s="257"/>
      <c r="G34" s="45">
        <f>SUM(G35:G40)</f>
        <v>1</v>
      </c>
      <c r="H34" s="45">
        <f t="shared" ref="H34:R34" si="23">SUM(H35:H40)</f>
        <v>1</v>
      </c>
      <c r="I34" s="45">
        <f t="shared" si="23"/>
        <v>0</v>
      </c>
      <c r="J34" s="45">
        <f t="shared" si="23"/>
        <v>0</v>
      </c>
      <c r="K34" s="45">
        <f t="shared" si="23"/>
        <v>0</v>
      </c>
      <c r="L34" s="45">
        <f t="shared" si="23"/>
        <v>0</v>
      </c>
      <c r="M34" s="45">
        <f t="shared" si="23"/>
        <v>0</v>
      </c>
      <c r="N34" s="45">
        <f t="shared" si="23"/>
        <v>0</v>
      </c>
      <c r="O34" s="45">
        <f t="shared" si="23"/>
        <v>0</v>
      </c>
      <c r="P34" s="45">
        <f t="shared" si="23"/>
        <v>0</v>
      </c>
      <c r="Q34" s="45">
        <f t="shared" si="23"/>
        <v>0</v>
      </c>
      <c r="R34" s="45">
        <f t="shared" si="23"/>
        <v>0</v>
      </c>
      <c r="S34" s="46">
        <f>SUM($G34:$I34)</f>
        <v>2</v>
      </c>
      <c r="T34" s="47">
        <f>SUM($J34:$L34)</f>
        <v>0</v>
      </c>
      <c r="U34" s="47">
        <f>SUM($M34:$O34)</f>
        <v>0</v>
      </c>
      <c r="V34" s="48">
        <f>SUM($P34:$R34)</f>
        <v>0</v>
      </c>
      <c r="W34" s="49">
        <f>SUM(G34:I34,J34:L34,M34:O34,P34:R34)</f>
        <v>2</v>
      </c>
      <c r="X34" s="560" t="s">
        <v>104</v>
      </c>
      <c r="Y34" s="495" t="s">
        <v>284</v>
      </c>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row>
    <row r="35" spans="1:107" s="144" customFormat="1" ht="18" customHeight="1" thickBot="1" x14ac:dyDescent="0.3">
      <c r="A35" s="652"/>
      <c r="B35" s="169"/>
      <c r="C35" s="171" t="s">
        <v>105</v>
      </c>
      <c r="D35" s="379"/>
      <c r="E35" s="379"/>
      <c r="F35" s="257"/>
      <c r="G35" s="105">
        <v>0</v>
      </c>
      <c r="H35" s="105">
        <v>0</v>
      </c>
      <c r="I35" s="105">
        <v>0</v>
      </c>
      <c r="J35" s="105"/>
      <c r="K35" s="105"/>
      <c r="L35" s="105"/>
      <c r="M35" s="105"/>
      <c r="N35" s="105"/>
      <c r="O35" s="105"/>
      <c r="P35" s="105"/>
      <c r="Q35" s="105"/>
      <c r="R35" s="105"/>
      <c r="S35" s="33">
        <f>SUM($G35:$I35)</f>
        <v>0</v>
      </c>
      <c r="T35" s="34">
        <f>SUM($J35:$L35)</f>
        <v>0</v>
      </c>
      <c r="U35" s="34">
        <f>SUM($M35:$O35)</f>
        <v>0</v>
      </c>
      <c r="V35" s="35">
        <f>SUM($P35:$R35)</f>
        <v>0</v>
      </c>
      <c r="W35" s="29">
        <f t="shared" ref="W35:W39" si="24">SUM(G35:I35,J35:L35,M35:O35,P35:R35)</f>
        <v>0</v>
      </c>
      <c r="X35" s="561"/>
      <c r="Y35" s="492"/>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row>
    <row r="36" spans="1:107" s="144" customFormat="1" ht="18" customHeight="1" thickBot="1" x14ac:dyDescent="0.3">
      <c r="A36" s="652"/>
      <c r="B36" s="169"/>
      <c r="C36" s="172" t="s">
        <v>106</v>
      </c>
      <c r="D36" s="379"/>
      <c r="E36" s="379"/>
      <c r="F36" s="257"/>
      <c r="G36" s="105">
        <v>0</v>
      </c>
      <c r="H36" s="105">
        <v>0</v>
      </c>
      <c r="I36" s="105">
        <v>0</v>
      </c>
      <c r="J36" s="105"/>
      <c r="K36" s="105"/>
      <c r="L36" s="105"/>
      <c r="M36" s="105"/>
      <c r="N36" s="105"/>
      <c r="O36" s="105"/>
      <c r="P36" s="105"/>
      <c r="Q36" s="105"/>
      <c r="R36" s="105"/>
      <c r="S36" s="33">
        <f t="shared" ref="S36:S41" si="25">SUM($G36:$I36)</f>
        <v>0</v>
      </c>
      <c r="T36" s="34">
        <f t="shared" ref="T36:T41" si="26">SUM($J36:$L36)</f>
        <v>0</v>
      </c>
      <c r="U36" s="34">
        <f t="shared" ref="U36:U41" si="27">SUM($M36:$O36)</f>
        <v>0</v>
      </c>
      <c r="V36" s="35">
        <f t="shared" ref="V36:V41" si="28">SUM($P36:$R36)</f>
        <v>0</v>
      </c>
      <c r="W36" s="29">
        <f t="shared" si="24"/>
        <v>0</v>
      </c>
      <c r="X36" s="561"/>
      <c r="Y36" s="492"/>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row>
    <row r="37" spans="1:107" s="144" customFormat="1" ht="18" customHeight="1" thickBot="1" x14ac:dyDescent="0.3">
      <c r="A37" s="652"/>
      <c r="B37" s="169"/>
      <c r="C37" s="172" t="s">
        <v>107</v>
      </c>
      <c r="D37" s="379"/>
      <c r="E37" s="379"/>
      <c r="F37" s="257"/>
      <c r="G37" s="105">
        <v>0</v>
      </c>
      <c r="H37" s="105">
        <v>0</v>
      </c>
      <c r="I37" s="105">
        <v>0</v>
      </c>
      <c r="J37" s="105"/>
      <c r="K37" s="105"/>
      <c r="L37" s="105"/>
      <c r="M37" s="105"/>
      <c r="N37" s="105"/>
      <c r="O37" s="105"/>
      <c r="P37" s="105"/>
      <c r="Q37" s="105"/>
      <c r="R37" s="105"/>
      <c r="S37" s="33">
        <f t="shared" si="25"/>
        <v>0</v>
      </c>
      <c r="T37" s="34">
        <f t="shared" si="26"/>
        <v>0</v>
      </c>
      <c r="U37" s="34">
        <f t="shared" si="27"/>
        <v>0</v>
      </c>
      <c r="V37" s="35">
        <f t="shared" si="28"/>
        <v>0</v>
      </c>
      <c r="W37" s="29">
        <f t="shared" si="24"/>
        <v>0</v>
      </c>
      <c r="X37" s="561"/>
      <c r="Y37" s="492"/>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row>
    <row r="38" spans="1:107" s="144" customFormat="1" ht="18" customHeight="1" thickBot="1" x14ac:dyDescent="0.3">
      <c r="A38" s="652"/>
      <c r="B38" s="169"/>
      <c r="C38" s="172" t="s">
        <v>108</v>
      </c>
      <c r="D38" s="379"/>
      <c r="E38" s="379"/>
      <c r="F38" s="257"/>
      <c r="G38" s="105">
        <v>1</v>
      </c>
      <c r="H38" s="105">
        <v>1</v>
      </c>
      <c r="I38" s="105">
        <v>0</v>
      </c>
      <c r="J38" s="105"/>
      <c r="K38" s="105"/>
      <c r="L38" s="105"/>
      <c r="M38" s="105"/>
      <c r="N38" s="105"/>
      <c r="O38" s="105"/>
      <c r="P38" s="105"/>
      <c r="Q38" s="105"/>
      <c r="R38" s="105"/>
      <c r="S38" s="33">
        <f t="shared" si="25"/>
        <v>2</v>
      </c>
      <c r="T38" s="34">
        <f t="shared" si="26"/>
        <v>0</v>
      </c>
      <c r="U38" s="34">
        <f t="shared" si="27"/>
        <v>0</v>
      </c>
      <c r="V38" s="35">
        <f t="shared" si="28"/>
        <v>0</v>
      </c>
      <c r="W38" s="29">
        <f t="shared" si="24"/>
        <v>2</v>
      </c>
      <c r="X38" s="561"/>
      <c r="Y38" s="492"/>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row>
    <row r="39" spans="1:107" s="144" customFormat="1" ht="18" customHeight="1" thickBot="1" x14ac:dyDescent="0.3">
      <c r="A39" s="652"/>
      <c r="B39" s="169"/>
      <c r="C39" s="172" t="s">
        <v>109</v>
      </c>
      <c r="D39" s="379"/>
      <c r="E39" s="379"/>
      <c r="F39" s="257"/>
      <c r="G39" s="105">
        <v>0</v>
      </c>
      <c r="H39" s="105">
        <v>0</v>
      </c>
      <c r="I39" s="105">
        <v>0</v>
      </c>
      <c r="J39" s="105"/>
      <c r="K39" s="105"/>
      <c r="L39" s="105"/>
      <c r="M39" s="105"/>
      <c r="N39" s="105"/>
      <c r="O39" s="105"/>
      <c r="P39" s="105"/>
      <c r="Q39" s="105"/>
      <c r="R39" s="105"/>
      <c r="S39" s="33">
        <f t="shared" si="25"/>
        <v>0</v>
      </c>
      <c r="T39" s="34">
        <f t="shared" si="26"/>
        <v>0</v>
      </c>
      <c r="U39" s="34">
        <f t="shared" si="27"/>
        <v>0</v>
      </c>
      <c r="V39" s="35">
        <f t="shared" si="28"/>
        <v>0</v>
      </c>
      <c r="W39" s="29">
        <f t="shared" si="24"/>
        <v>0</v>
      </c>
      <c r="X39" s="561"/>
      <c r="Y39" s="492"/>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row>
    <row r="40" spans="1:107" s="144" customFormat="1" ht="18.75" customHeight="1" thickBot="1" x14ac:dyDescent="0.3">
      <c r="A40" s="652"/>
      <c r="B40" s="169"/>
      <c r="C40" s="172" t="s">
        <v>110</v>
      </c>
      <c r="D40" s="379"/>
      <c r="E40" s="379"/>
      <c r="F40" s="257"/>
      <c r="G40" s="105">
        <v>0</v>
      </c>
      <c r="H40" s="105">
        <v>0</v>
      </c>
      <c r="I40" s="105">
        <v>0</v>
      </c>
      <c r="J40" s="105"/>
      <c r="K40" s="105"/>
      <c r="L40" s="105"/>
      <c r="M40" s="105"/>
      <c r="N40" s="105"/>
      <c r="O40" s="105"/>
      <c r="P40" s="105"/>
      <c r="Q40" s="105"/>
      <c r="R40" s="105"/>
      <c r="S40" s="36">
        <f t="shared" si="25"/>
        <v>0</v>
      </c>
      <c r="T40" s="37">
        <f t="shared" si="26"/>
        <v>0</v>
      </c>
      <c r="U40" s="37">
        <f t="shared" si="27"/>
        <v>0</v>
      </c>
      <c r="V40" s="38">
        <f t="shared" si="28"/>
        <v>0</v>
      </c>
      <c r="W40" s="29">
        <f t="shared" ref="W40" si="29">SUM(G40:I40,J40:L40,M40:O40,P40:R40)</f>
        <v>0</v>
      </c>
      <c r="X40" s="561"/>
      <c r="Y40" s="492"/>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row>
    <row r="41" spans="1:107" s="144" customFormat="1" ht="21" customHeight="1" thickBot="1" x14ac:dyDescent="0.3">
      <c r="A41" s="652"/>
      <c r="B41" s="169"/>
      <c r="C41" s="173" t="s">
        <v>111</v>
      </c>
      <c r="D41" s="390"/>
      <c r="E41" s="390"/>
      <c r="F41" s="259"/>
      <c r="G41" s="105">
        <v>0</v>
      </c>
      <c r="H41" s="105">
        <v>0</v>
      </c>
      <c r="I41" s="105">
        <v>0</v>
      </c>
      <c r="J41" s="105"/>
      <c r="K41" s="105"/>
      <c r="L41" s="105"/>
      <c r="M41" s="105"/>
      <c r="N41" s="105"/>
      <c r="O41" s="105"/>
      <c r="P41" s="105"/>
      <c r="Q41" s="105"/>
      <c r="R41" s="105"/>
      <c r="S41" s="30">
        <f t="shared" si="25"/>
        <v>0</v>
      </c>
      <c r="T41" s="40">
        <f t="shared" si="26"/>
        <v>0</v>
      </c>
      <c r="U41" s="40">
        <f t="shared" si="27"/>
        <v>0</v>
      </c>
      <c r="V41" s="41">
        <f t="shared" si="28"/>
        <v>0</v>
      </c>
      <c r="W41" s="28">
        <f>SUM(G41:I41,J41:L41,M41:O41,P41:R41)</f>
        <v>0</v>
      </c>
      <c r="X41" s="562"/>
      <c r="Y41" s="496"/>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row>
    <row r="42" spans="1:107" s="144" customFormat="1" ht="25.5" customHeight="1" thickBot="1" x14ac:dyDescent="0.3">
      <c r="A42" s="652"/>
      <c r="B42" s="169"/>
      <c r="C42" s="694" t="s">
        <v>112</v>
      </c>
      <c r="D42" s="695"/>
      <c r="E42" s="695"/>
      <c r="F42" s="695"/>
      <c r="G42" s="695"/>
      <c r="H42" s="695"/>
      <c r="I42" s="695"/>
      <c r="J42" s="695"/>
      <c r="K42" s="695"/>
      <c r="L42" s="695"/>
      <c r="M42" s="695"/>
      <c r="N42" s="695"/>
      <c r="O42" s="695"/>
      <c r="P42" s="695"/>
      <c r="Q42" s="695"/>
      <c r="R42" s="695"/>
      <c r="S42" s="695"/>
      <c r="T42" s="695"/>
      <c r="U42" s="695"/>
      <c r="V42" s="695"/>
      <c r="W42" s="695"/>
      <c r="X42" s="695"/>
      <c r="Y42" s="454"/>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row>
    <row r="43" spans="1:107" s="144" customFormat="1" ht="18" customHeight="1" thickBot="1" x14ac:dyDescent="0.3">
      <c r="A43" s="652"/>
      <c r="B43" s="169"/>
      <c r="C43" s="170" t="s">
        <v>113</v>
      </c>
      <c r="D43" s="444" t="s">
        <v>114</v>
      </c>
      <c r="E43" s="444" t="s">
        <v>115</v>
      </c>
      <c r="F43" s="256"/>
      <c r="G43" s="45">
        <f t="shared" ref="G43:R43" si="30">SUM(G44:G50)</f>
        <v>1</v>
      </c>
      <c r="H43" s="50">
        <f t="shared" si="30"/>
        <v>4</v>
      </c>
      <c r="I43" s="50">
        <f t="shared" si="30"/>
        <v>2</v>
      </c>
      <c r="J43" s="50">
        <f t="shared" si="30"/>
        <v>0</v>
      </c>
      <c r="K43" s="50">
        <f t="shared" si="30"/>
        <v>0</v>
      </c>
      <c r="L43" s="50">
        <f t="shared" si="30"/>
        <v>0</v>
      </c>
      <c r="M43" s="50">
        <f t="shared" si="30"/>
        <v>0</v>
      </c>
      <c r="N43" s="50">
        <f t="shared" si="30"/>
        <v>0</v>
      </c>
      <c r="O43" s="50">
        <f t="shared" si="30"/>
        <v>0</v>
      </c>
      <c r="P43" s="50">
        <f t="shared" si="30"/>
        <v>0</v>
      </c>
      <c r="Q43" s="50">
        <f t="shared" si="30"/>
        <v>0</v>
      </c>
      <c r="R43" s="51">
        <f t="shared" si="30"/>
        <v>0</v>
      </c>
      <c r="S43" s="46">
        <f>SUM($G43:$I43)</f>
        <v>7</v>
      </c>
      <c r="T43" s="47">
        <f>SUM($J43:$L43)</f>
        <v>0</v>
      </c>
      <c r="U43" s="47">
        <f>SUM($M43:$O43)</f>
        <v>0</v>
      </c>
      <c r="V43" s="48">
        <f>SUM($P43:$R43)</f>
        <v>0</v>
      </c>
      <c r="W43" s="52">
        <f>SUM(W44:W50)</f>
        <v>7</v>
      </c>
      <c r="X43" s="563" t="s">
        <v>116</v>
      </c>
      <c r="Y43" s="497" t="s">
        <v>116</v>
      </c>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row>
    <row r="44" spans="1:107" s="144" customFormat="1" ht="18" customHeight="1" thickBot="1" x14ac:dyDescent="0.3">
      <c r="A44" s="652"/>
      <c r="B44" s="169"/>
      <c r="C44" s="171" t="s">
        <v>117</v>
      </c>
      <c r="D44" s="379"/>
      <c r="E44" s="379"/>
      <c r="F44" s="257"/>
      <c r="G44" s="25">
        <v>0</v>
      </c>
      <c r="H44" s="25">
        <v>1</v>
      </c>
      <c r="I44" s="25">
        <v>0</v>
      </c>
      <c r="J44" s="25"/>
      <c r="K44" s="25"/>
      <c r="L44" s="25"/>
      <c r="M44" s="25"/>
      <c r="N44" s="25"/>
      <c r="O44" s="25"/>
      <c r="P44" s="25"/>
      <c r="Q44" s="25"/>
      <c r="R44" s="25"/>
      <c r="S44" s="20">
        <f t="shared" ref="S44:S50" si="31">SUM($G44:$I44)</f>
        <v>1</v>
      </c>
      <c r="T44" s="34">
        <f t="shared" ref="T44:T50" si="32">SUM($J44:$L44)</f>
        <v>0</v>
      </c>
      <c r="U44" s="34">
        <f t="shared" ref="U44:U50" si="33">SUM($M44:$O44)</f>
        <v>0</v>
      </c>
      <c r="V44" s="35">
        <f t="shared" ref="V44:V50" si="34">SUM($P44:$R44)</f>
        <v>0</v>
      </c>
      <c r="W44" s="28">
        <f t="shared" ref="W44:W50" si="35">SUM(G44:I44,J44:L44,M44:O44,P44:R44)</f>
        <v>1</v>
      </c>
      <c r="X44" s="561"/>
      <c r="Y44" s="492"/>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row>
    <row r="45" spans="1:107" s="144" customFormat="1" ht="18" customHeight="1" thickBot="1" x14ac:dyDescent="0.3">
      <c r="A45" s="652"/>
      <c r="B45" s="169"/>
      <c r="C45" s="172" t="s">
        <v>118</v>
      </c>
      <c r="D45" s="379"/>
      <c r="E45" s="379"/>
      <c r="F45" s="257"/>
      <c r="G45" s="25">
        <v>1</v>
      </c>
      <c r="H45" s="25">
        <v>3</v>
      </c>
      <c r="I45" s="25">
        <v>2</v>
      </c>
      <c r="J45" s="25"/>
      <c r="K45" s="25"/>
      <c r="L45" s="25"/>
      <c r="M45" s="25"/>
      <c r="N45" s="25"/>
      <c r="O45" s="25"/>
      <c r="P45" s="25"/>
      <c r="Q45" s="25"/>
      <c r="R45" s="25"/>
      <c r="S45" s="20">
        <f t="shared" si="31"/>
        <v>6</v>
      </c>
      <c r="T45" s="34">
        <f t="shared" si="32"/>
        <v>0</v>
      </c>
      <c r="U45" s="34">
        <f t="shared" si="33"/>
        <v>0</v>
      </c>
      <c r="V45" s="35">
        <f t="shared" si="34"/>
        <v>0</v>
      </c>
      <c r="W45" s="28">
        <f t="shared" si="35"/>
        <v>6</v>
      </c>
      <c r="X45" s="561"/>
      <c r="Y45" s="492"/>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row>
    <row r="46" spans="1:107" s="144" customFormat="1" ht="18" customHeight="1" thickBot="1" x14ac:dyDescent="0.3">
      <c r="A46" s="652"/>
      <c r="B46" s="169"/>
      <c r="C46" s="172" t="s">
        <v>119</v>
      </c>
      <c r="D46" s="379"/>
      <c r="E46" s="379"/>
      <c r="F46" s="257"/>
      <c r="G46" s="25">
        <v>0</v>
      </c>
      <c r="H46" s="25">
        <v>0</v>
      </c>
      <c r="I46" s="25">
        <v>0</v>
      </c>
      <c r="J46" s="25"/>
      <c r="K46" s="25"/>
      <c r="L46" s="25"/>
      <c r="M46" s="25"/>
      <c r="N46" s="25"/>
      <c r="O46" s="25"/>
      <c r="P46" s="25"/>
      <c r="Q46" s="25"/>
      <c r="R46" s="25"/>
      <c r="S46" s="20">
        <f t="shared" si="31"/>
        <v>0</v>
      </c>
      <c r="T46" s="34">
        <f t="shared" si="32"/>
        <v>0</v>
      </c>
      <c r="U46" s="34">
        <f t="shared" si="33"/>
        <v>0</v>
      </c>
      <c r="V46" s="35">
        <f t="shared" si="34"/>
        <v>0</v>
      </c>
      <c r="W46" s="12">
        <f t="shared" si="35"/>
        <v>0</v>
      </c>
      <c r="X46" s="561"/>
      <c r="Y46" s="492"/>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row>
    <row r="47" spans="1:107" s="144" customFormat="1" ht="18" customHeight="1" thickBot="1" x14ac:dyDescent="0.3">
      <c r="A47" s="652"/>
      <c r="B47" s="169"/>
      <c r="C47" s="172" t="s">
        <v>120</v>
      </c>
      <c r="D47" s="379"/>
      <c r="E47" s="379"/>
      <c r="F47" s="257"/>
      <c r="G47" s="25">
        <v>0</v>
      </c>
      <c r="H47" s="25">
        <v>0</v>
      </c>
      <c r="I47" s="25">
        <v>0</v>
      </c>
      <c r="J47" s="25"/>
      <c r="K47" s="25"/>
      <c r="L47" s="25"/>
      <c r="M47" s="25"/>
      <c r="N47" s="25"/>
      <c r="O47" s="25"/>
      <c r="P47" s="25"/>
      <c r="Q47" s="25"/>
      <c r="R47" s="25"/>
      <c r="S47" s="20">
        <f t="shared" si="31"/>
        <v>0</v>
      </c>
      <c r="T47" s="34">
        <f t="shared" si="32"/>
        <v>0</v>
      </c>
      <c r="U47" s="34">
        <f t="shared" si="33"/>
        <v>0</v>
      </c>
      <c r="V47" s="35">
        <f t="shared" si="34"/>
        <v>0</v>
      </c>
      <c r="W47" s="28">
        <f t="shared" si="35"/>
        <v>0</v>
      </c>
      <c r="X47" s="561"/>
      <c r="Y47" s="492"/>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row>
    <row r="48" spans="1:107" s="144" customFormat="1" ht="18" customHeight="1" thickBot="1" x14ac:dyDescent="0.3">
      <c r="A48" s="652"/>
      <c r="B48" s="169"/>
      <c r="C48" s="172" t="s">
        <v>121</v>
      </c>
      <c r="D48" s="379"/>
      <c r="E48" s="379"/>
      <c r="F48" s="257"/>
      <c r="G48" s="25">
        <v>0</v>
      </c>
      <c r="H48" s="25">
        <v>0</v>
      </c>
      <c r="I48" s="25">
        <v>0</v>
      </c>
      <c r="J48" s="25"/>
      <c r="K48" s="25"/>
      <c r="L48" s="25"/>
      <c r="M48" s="25"/>
      <c r="N48" s="25"/>
      <c r="O48" s="25"/>
      <c r="P48" s="25"/>
      <c r="Q48" s="25"/>
      <c r="R48" s="25"/>
      <c r="S48" s="20">
        <f t="shared" si="31"/>
        <v>0</v>
      </c>
      <c r="T48" s="34">
        <f t="shared" si="32"/>
        <v>0</v>
      </c>
      <c r="U48" s="34">
        <f t="shared" si="33"/>
        <v>0</v>
      </c>
      <c r="V48" s="35">
        <f t="shared" si="34"/>
        <v>0</v>
      </c>
      <c r="W48" s="12">
        <f t="shared" si="35"/>
        <v>0</v>
      </c>
      <c r="X48" s="561"/>
      <c r="Y48" s="492"/>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row>
    <row r="49" spans="1:107" s="144" customFormat="1" ht="18" customHeight="1" thickBot="1" x14ac:dyDescent="0.3">
      <c r="A49" s="652"/>
      <c r="B49" s="169"/>
      <c r="C49" s="172" t="s">
        <v>122</v>
      </c>
      <c r="D49" s="379"/>
      <c r="E49" s="379"/>
      <c r="F49" s="257"/>
      <c r="G49" s="25">
        <v>0</v>
      </c>
      <c r="H49" s="25">
        <v>0</v>
      </c>
      <c r="I49" s="25">
        <v>0</v>
      </c>
      <c r="J49" s="25"/>
      <c r="K49" s="25"/>
      <c r="L49" s="25"/>
      <c r="M49" s="25"/>
      <c r="N49" s="25"/>
      <c r="O49" s="25"/>
      <c r="P49" s="25"/>
      <c r="Q49" s="25"/>
      <c r="R49" s="25"/>
      <c r="S49" s="20">
        <f t="shared" si="31"/>
        <v>0</v>
      </c>
      <c r="T49" s="34">
        <f t="shared" si="32"/>
        <v>0</v>
      </c>
      <c r="U49" s="34">
        <f t="shared" si="33"/>
        <v>0</v>
      </c>
      <c r="V49" s="35">
        <f t="shared" si="34"/>
        <v>0</v>
      </c>
      <c r="W49" s="28">
        <f t="shared" si="35"/>
        <v>0</v>
      </c>
      <c r="X49" s="561"/>
      <c r="Y49" s="492"/>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row>
    <row r="50" spans="1:107" s="144" customFormat="1" ht="24.75" customHeight="1" thickBot="1" x14ac:dyDescent="0.3">
      <c r="A50" s="653"/>
      <c r="B50" s="240"/>
      <c r="C50" s="174" t="s">
        <v>123</v>
      </c>
      <c r="D50" s="391"/>
      <c r="E50" s="391"/>
      <c r="F50" s="259"/>
      <c r="G50" s="25">
        <v>0</v>
      </c>
      <c r="H50" s="25">
        <v>0</v>
      </c>
      <c r="I50" s="25">
        <v>0</v>
      </c>
      <c r="J50" s="25"/>
      <c r="K50" s="25"/>
      <c r="L50" s="25"/>
      <c r="M50" s="25"/>
      <c r="N50" s="25"/>
      <c r="O50" s="25"/>
      <c r="P50" s="25"/>
      <c r="Q50" s="25"/>
      <c r="R50" s="25"/>
      <c r="S50" s="42">
        <f t="shared" si="31"/>
        <v>0</v>
      </c>
      <c r="T50" s="37">
        <f t="shared" si="32"/>
        <v>0</v>
      </c>
      <c r="U50" s="37">
        <f t="shared" si="33"/>
        <v>0</v>
      </c>
      <c r="V50" s="38">
        <f t="shared" si="34"/>
        <v>0</v>
      </c>
      <c r="W50" s="13">
        <f t="shared" si="35"/>
        <v>0</v>
      </c>
      <c r="X50" s="562"/>
      <c r="Y50" s="496"/>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row>
    <row r="51" spans="1:107" ht="27.75" customHeight="1" thickBot="1" x14ac:dyDescent="0.3">
      <c r="A51" s="175"/>
      <c r="B51" s="596"/>
      <c r="C51" s="672" t="s">
        <v>124</v>
      </c>
      <c r="D51" s="673"/>
      <c r="E51" s="673"/>
      <c r="F51" s="673"/>
      <c r="G51" s="673"/>
      <c r="H51" s="673"/>
      <c r="I51" s="673"/>
      <c r="J51" s="673"/>
      <c r="K51" s="673"/>
      <c r="L51" s="673"/>
      <c r="M51" s="673"/>
      <c r="N51" s="673"/>
      <c r="O51" s="673"/>
      <c r="P51" s="673"/>
      <c r="Q51" s="673"/>
      <c r="R51" s="673"/>
      <c r="S51" s="673"/>
      <c r="T51" s="673"/>
      <c r="U51" s="673"/>
      <c r="V51" s="673"/>
      <c r="W51" s="673"/>
      <c r="X51" s="674"/>
      <c r="Y51" s="455"/>
    </row>
    <row r="52" spans="1:107" ht="45.75" customHeight="1" thickBot="1" x14ac:dyDescent="0.3">
      <c r="A52" s="176" t="s">
        <v>125</v>
      </c>
      <c r="B52" s="689"/>
      <c r="C52" s="177" t="s">
        <v>124</v>
      </c>
      <c r="D52" s="392" t="s">
        <v>45</v>
      </c>
      <c r="E52" s="392" t="s">
        <v>45</v>
      </c>
      <c r="F52" s="152"/>
      <c r="G52" s="669" t="s">
        <v>126</v>
      </c>
      <c r="H52" s="670"/>
      <c r="I52" s="670"/>
      <c r="J52" s="670"/>
      <c r="K52" s="670"/>
      <c r="L52" s="670"/>
      <c r="M52" s="670"/>
      <c r="N52" s="670"/>
      <c r="O52" s="670"/>
      <c r="P52" s="670"/>
      <c r="Q52" s="670"/>
      <c r="R52" s="670"/>
      <c r="S52" s="670"/>
      <c r="T52" s="670"/>
      <c r="U52" s="670"/>
      <c r="V52" s="670"/>
      <c r="W52" s="671"/>
      <c r="X52" s="111" t="s">
        <v>127</v>
      </c>
      <c r="Y52" s="468" t="s">
        <v>127</v>
      </c>
    </row>
    <row r="53" spans="1:107" ht="45.75" customHeight="1" thickBot="1" x14ac:dyDescent="0.3">
      <c r="A53" s="178"/>
      <c r="B53" s="179"/>
      <c r="C53" s="180" t="s">
        <v>128</v>
      </c>
      <c r="D53" s="380" t="s">
        <v>45</v>
      </c>
      <c r="E53" s="380" t="s">
        <v>45</v>
      </c>
      <c r="F53" s="181"/>
      <c r="G53" s="76">
        <v>6</v>
      </c>
      <c r="H53" s="10">
        <v>5</v>
      </c>
      <c r="I53" s="77">
        <v>6</v>
      </c>
      <c r="J53" s="10"/>
      <c r="K53" s="10"/>
      <c r="L53" s="10"/>
      <c r="M53" s="10"/>
      <c r="N53" s="10"/>
      <c r="O53" s="10"/>
      <c r="P53" s="10"/>
      <c r="Q53" s="10"/>
      <c r="R53" s="10"/>
      <c r="S53" s="78">
        <f>I53</f>
        <v>6</v>
      </c>
      <c r="T53" s="31">
        <f>L53</f>
        <v>0</v>
      </c>
      <c r="U53" s="31">
        <f>O53</f>
        <v>0</v>
      </c>
      <c r="V53" s="32">
        <f>R53</f>
        <v>0</v>
      </c>
      <c r="W53" s="182"/>
      <c r="X53" s="183"/>
      <c r="Y53" s="183"/>
    </row>
    <row r="54" spans="1:107" s="164" customFormat="1" ht="29.25" customHeight="1" thickBot="1" x14ac:dyDescent="0.3">
      <c r="A54" s="184"/>
      <c r="B54" s="526" t="s">
        <v>129</v>
      </c>
      <c r="C54" s="526"/>
      <c r="D54" s="526"/>
      <c r="E54" s="526"/>
      <c r="F54" s="526"/>
      <c r="G54" s="526"/>
      <c r="H54" s="526"/>
      <c r="I54" s="526"/>
      <c r="J54" s="526"/>
      <c r="K54" s="526"/>
      <c r="L54" s="526"/>
      <c r="M54" s="526"/>
      <c r="N54" s="526"/>
      <c r="O54" s="526"/>
      <c r="P54" s="526"/>
      <c r="Q54" s="526"/>
      <c r="R54" s="526"/>
      <c r="S54" s="526"/>
      <c r="T54" s="526"/>
      <c r="U54" s="526"/>
      <c r="V54" s="526"/>
      <c r="W54" s="526"/>
      <c r="X54" s="528"/>
      <c r="Y54" s="456"/>
    </row>
    <row r="55" spans="1:107" s="164" customFormat="1" ht="47.45" customHeight="1" thickBot="1" x14ac:dyDescent="0.3">
      <c r="A55" s="516" t="s">
        <v>130</v>
      </c>
      <c r="B55" s="660" t="s">
        <v>131</v>
      </c>
      <c r="C55" s="185" t="s">
        <v>132</v>
      </c>
      <c r="D55" s="427" t="s">
        <v>45</v>
      </c>
      <c r="E55" s="428"/>
      <c r="F55" s="684">
        <v>1</v>
      </c>
      <c r="G55" s="106">
        <v>1</v>
      </c>
      <c r="H55" s="106">
        <v>1</v>
      </c>
      <c r="I55" s="106">
        <v>1</v>
      </c>
      <c r="J55" s="106"/>
      <c r="K55" s="106"/>
      <c r="L55" s="106"/>
      <c r="M55" s="106"/>
      <c r="N55" s="106"/>
      <c r="O55" s="106"/>
      <c r="P55" s="106"/>
      <c r="Q55" s="106"/>
      <c r="R55" s="113"/>
      <c r="S55" s="697"/>
      <c r="T55" s="698"/>
      <c r="U55" s="698"/>
      <c r="V55" s="698"/>
      <c r="W55" s="611"/>
      <c r="X55" s="712" t="s">
        <v>133</v>
      </c>
      <c r="Y55" s="498" t="s">
        <v>133</v>
      </c>
    </row>
    <row r="56" spans="1:107" s="164" customFormat="1" ht="32.450000000000003" customHeight="1" thickBot="1" x14ac:dyDescent="0.3">
      <c r="A56" s="518"/>
      <c r="B56" s="661"/>
      <c r="C56" s="186" t="s">
        <v>134</v>
      </c>
      <c r="D56" s="397"/>
      <c r="E56" s="397"/>
      <c r="F56" s="685"/>
      <c r="G56" s="79">
        <f>SUM(G55)</f>
        <v>1</v>
      </c>
      <c r="H56" s="79">
        <f t="shared" ref="H56" si="36">SUM(H55)</f>
        <v>1</v>
      </c>
      <c r="I56" s="79">
        <f t="shared" ref="I56" si="37">SUM(I55)</f>
        <v>1</v>
      </c>
      <c r="J56" s="79">
        <f t="shared" ref="J56" si="38">SUM(J55)</f>
        <v>0</v>
      </c>
      <c r="K56" s="79">
        <f t="shared" ref="K56" si="39">SUM(K55)</f>
        <v>0</v>
      </c>
      <c r="L56" s="79">
        <f t="shared" ref="L56" si="40">SUM(L55)</f>
        <v>0</v>
      </c>
      <c r="M56" s="79">
        <f t="shared" ref="M56" si="41">SUM(M55)</f>
        <v>0</v>
      </c>
      <c r="N56" s="79">
        <f t="shared" ref="N56" si="42">SUM(N55)</f>
        <v>0</v>
      </c>
      <c r="O56" s="79">
        <f t="shared" ref="O56" si="43">SUM(O55)</f>
        <v>0</v>
      </c>
      <c r="P56" s="79">
        <f t="shared" ref="P56" si="44">SUM(P55)</f>
        <v>0</v>
      </c>
      <c r="Q56" s="79">
        <f t="shared" ref="Q56" si="45">SUM(Q55)</f>
        <v>0</v>
      </c>
      <c r="R56" s="114">
        <f t="shared" ref="R56" si="46">SUM(R55)</f>
        <v>0</v>
      </c>
      <c r="S56" s="115">
        <f>AVERAGE(G56:I56)</f>
        <v>1</v>
      </c>
      <c r="T56" s="53">
        <f>AVERAGE(J56:L56)</f>
        <v>0</v>
      </c>
      <c r="U56" s="53">
        <f>AVERAGE(M56:O56)</f>
        <v>0</v>
      </c>
      <c r="V56" s="75">
        <f>AVERAGE(P56:R56)</f>
        <v>0</v>
      </c>
      <c r="W56" s="612"/>
      <c r="X56" s="499"/>
      <c r="Y56" s="499"/>
    </row>
    <row r="57" spans="1:107" ht="27" customHeight="1" thickBot="1" x14ac:dyDescent="0.3">
      <c r="A57" s="187"/>
      <c r="B57" s="552" t="s">
        <v>135</v>
      </c>
      <c r="C57" s="552"/>
      <c r="D57" s="552"/>
      <c r="E57" s="552"/>
      <c r="F57" s="552"/>
      <c r="G57" s="552"/>
      <c r="H57" s="552"/>
      <c r="I57" s="552"/>
      <c r="J57" s="552"/>
      <c r="K57" s="552"/>
      <c r="L57" s="552"/>
      <c r="M57" s="552"/>
      <c r="N57" s="552"/>
      <c r="O57" s="552"/>
      <c r="P57" s="552"/>
      <c r="Q57" s="552"/>
      <c r="R57" s="552"/>
      <c r="S57" s="552"/>
      <c r="T57" s="552"/>
      <c r="U57" s="552"/>
      <c r="V57" s="552"/>
      <c r="W57" s="552"/>
      <c r="X57" s="699"/>
      <c r="Y57" s="453"/>
    </row>
    <row r="58" spans="1:107" ht="44.45" customHeight="1" thickBot="1" x14ac:dyDescent="0.3">
      <c r="A58" s="516" t="s">
        <v>64</v>
      </c>
      <c r="B58" s="660" t="s">
        <v>136</v>
      </c>
      <c r="C58" s="188" t="s">
        <v>137</v>
      </c>
      <c r="D58" s="393" t="s">
        <v>45</v>
      </c>
      <c r="E58" s="425"/>
      <c r="F58" s="324">
        <v>1</v>
      </c>
      <c r="G58" s="325">
        <v>1</v>
      </c>
      <c r="H58" s="326">
        <v>1</v>
      </c>
      <c r="I58" s="326">
        <v>1</v>
      </c>
      <c r="J58" s="326"/>
      <c r="K58" s="326"/>
      <c r="L58" s="326"/>
      <c r="M58" s="326"/>
      <c r="N58" s="326"/>
      <c r="O58" s="326"/>
      <c r="P58" s="326"/>
      <c r="Q58" s="326"/>
      <c r="R58" s="327"/>
      <c r="S58" s="711"/>
      <c r="T58" s="711"/>
      <c r="U58" s="711"/>
      <c r="V58" s="711"/>
      <c r="W58" s="613"/>
      <c r="X58" s="560" t="s">
        <v>138</v>
      </c>
      <c r="Y58" s="495" t="s">
        <v>138</v>
      </c>
    </row>
    <row r="59" spans="1:107" ht="44.45" customHeight="1" thickBot="1" x14ac:dyDescent="0.3">
      <c r="A59" s="517"/>
      <c r="B59" s="662"/>
      <c r="C59" s="332" t="s">
        <v>134</v>
      </c>
      <c r="D59" s="394" t="s">
        <v>45</v>
      </c>
      <c r="E59" s="446">
        <v>1</v>
      </c>
      <c r="F59" s="333"/>
      <c r="G59" s="334">
        <f>SUM(G58)</f>
        <v>1</v>
      </c>
      <c r="H59" s="335">
        <f t="shared" ref="H59:R59" si="47">SUM(H58)</f>
        <v>1</v>
      </c>
      <c r="I59" s="335">
        <f t="shared" si="47"/>
        <v>1</v>
      </c>
      <c r="J59" s="335">
        <f t="shared" si="47"/>
        <v>0</v>
      </c>
      <c r="K59" s="335">
        <f t="shared" si="47"/>
        <v>0</v>
      </c>
      <c r="L59" s="335">
        <f t="shared" si="47"/>
        <v>0</v>
      </c>
      <c r="M59" s="335">
        <f t="shared" si="47"/>
        <v>0</v>
      </c>
      <c r="N59" s="335">
        <f t="shared" si="47"/>
        <v>0</v>
      </c>
      <c r="O59" s="335">
        <f t="shared" si="47"/>
        <v>0</v>
      </c>
      <c r="P59" s="335">
        <f t="shared" si="47"/>
        <v>0</v>
      </c>
      <c r="Q59" s="335">
        <f t="shared" si="47"/>
        <v>0</v>
      </c>
      <c r="R59" s="336">
        <f t="shared" si="47"/>
        <v>0</v>
      </c>
      <c r="S59" s="53">
        <f>AVERAGE(G59:I59)</f>
        <v>1</v>
      </c>
      <c r="T59" s="53">
        <f>AVERAGE(J59:L59)</f>
        <v>0</v>
      </c>
      <c r="U59" s="53">
        <f>AVERAGE(M59:O59)</f>
        <v>0</v>
      </c>
      <c r="V59" s="75">
        <f>AVERAGE(P59:R59)</f>
        <v>0</v>
      </c>
      <c r="W59" s="612"/>
      <c r="X59" s="560"/>
      <c r="Y59" s="495"/>
    </row>
    <row r="60" spans="1:107" s="164" customFormat="1" ht="44.45" customHeight="1" thickBot="1" x14ac:dyDescent="0.3">
      <c r="A60" s="517"/>
      <c r="B60" s="662"/>
      <c r="C60" s="328" t="s">
        <v>139</v>
      </c>
      <c r="D60" s="384" t="s">
        <v>45</v>
      </c>
      <c r="E60" s="384"/>
      <c r="F60" s="445">
        <v>1</v>
      </c>
      <c r="G60" s="329">
        <v>1</v>
      </c>
      <c r="H60" s="330">
        <v>1</v>
      </c>
      <c r="I60" s="330">
        <v>1</v>
      </c>
      <c r="J60" s="330"/>
      <c r="K60" s="330"/>
      <c r="L60" s="330"/>
      <c r="M60" s="330"/>
      <c r="N60" s="330"/>
      <c r="O60" s="330"/>
      <c r="P60" s="330"/>
      <c r="Q60" s="330"/>
      <c r="R60" s="331"/>
      <c r="S60" s="682"/>
      <c r="T60" s="682"/>
      <c r="U60" s="682"/>
      <c r="V60" s="682"/>
      <c r="W60" s="683"/>
      <c r="X60" s="560"/>
      <c r="Y60" s="495"/>
    </row>
    <row r="61" spans="1:107" s="164" customFormat="1" ht="44.45" customHeight="1" thickBot="1" x14ac:dyDescent="0.3">
      <c r="A61" s="517"/>
      <c r="B61" s="662"/>
      <c r="C61" s="190" t="s">
        <v>134</v>
      </c>
      <c r="D61" s="395" t="s">
        <v>45</v>
      </c>
      <c r="E61" s="448">
        <v>1</v>
      </c>
      <c r="F61" s="338"/>
      <c r="G61" s="317">
        <f>SUM(G60)</f>
        <v>1</v>
      </c>
      <c r="H61" s="79">
        <f t="shared" ref="H61" si="48">SUM(H60)</f>
        <v>1</v>
      </c>
      <c r="I61" s="79">
        <f t="shared" ref="I61" si="49">SUM(I60)</f>
        <v>1</v>
      </c>
      <c r="J61" s="79">
        <f t="shared" ref="J61" si="50">SUM(J60)</f>
        <v>0</v>
      </c>
      <c r="K61" s="79">
        <f t="shared" ref="K61" si="51">SUM(K60)</f>
        <v>0</v>
      </c>
      <c r="L61" s="79">
        <f t="shared" ref="L61" si="52">SUM(L60)</f>
        <v>0</v>
      </c>
      <c r="M61" s="79">
        <f t="shared" ref="M61" si="53">SUM(M60)</f>
        <v>0</v>
      </c>
      <c r="N61" s="79">
        <f t="shared" ref="N61" si="54">SUM(N60)</f>
        <v>0</v>
      </c>
      <c r="O61" s="79">
        <f t="shared" ref="O61" si="55">SUM(O60)</f>
        <v>0</v>
      </c>
      <c r="P61" s="79">
        <f t="shared" ref="P61" si="56">SUM(P60)</f>
        <v>0</v>
      </c>
      <c r="Q61" s="79">
        <f t="shared" ref="Q61" si="57">SUM(Q60)</f>
        <v>0</v>
      </c>
      <c r="R61" s="318">
        <f t="shared" ref="R61" si="58">SUM(R60)</f>
        <v>0</v>
      </c>
      <c r="S61" s="53">
        <f>AVERAGE(G61:I61)</f>
        <v>1</v>
      </c>
      <c r="T61" s="53">
        <f>AVERAGE(J61:L61)</f>
        <v>0</v>
      </c>
      <c r="U61" s="53">
        <f>AVERAGE(M61:O61)</f>
        <v>0</v>
      </c>
      <c r="V61" s="75">
        <f>AVERAGE(P61:R61)</f>
        <v>0</v>
      </c>
      <c r="W61" s="191"/>
      <c r="X61" s="560"/>
      <c r="Y61" s="495"/>
    </row>
    <row r="62" spans="1:107" s="164" customFormat="1" ht="44.45" customHeight="1" thickBot="1" x14ac:dyDescent="0.3">
      <c r="A62" s="517"/>
      <c r="B62" s="662"/>
      <c r="C62" s="192" t="s">
        <v>140</v>
      </c>
      <c r="D62" s="396" t="s">
        <v>45</v>
      </c>
      <c r="E62" s="396"/>
      <c r="F62" s="337">
        <v>1</v>
      </c>
      <c r="G62" s="319">
        <v>1</v>
      </c>
      <c r="H62" s="107">
        <v>1</v>
      </c>
      <c r="I62" s="107">
        <v>1</v>
      </c>
      <c r="J62" s="107"/>
      <c r="K62" s="107"/>
      <c r="L62" s="107"/>
      <c r="M62" s="107"/>
      <c r="N62" s="107"/>
      <c r="O62" s="107"/>
      <c r="P62" s="107"/>
      <c r="Q62" s="107"/>
      <c r="R62" s="320"/>
      <c r="S62" s="682"/>
      <c r="T62" s="682"/>
      <c r="U62" s="682"/>
      <c r="V62" s="682"/>
      <c r="W62" s="683"/>
      <c r="X62" s="560"/>
      <c r="Y62" s="495"/>
    </row>
    <row r="63" spans="1:107" ht="44.45" customHeight="1" thickBot="1" x14ac:dyDescent="0.3">
      <c r="A63" s="517"/>
      <c r="B63" s="662"/>
      <c r="C63" s="193" t="s">
        <v>134</v>
      </c>
      <c r="D63" s="397" t="s">
        <v>45</v>
      </c>
      <c r="E63" s="447">
        <v>1</v>
      </c>
      <c r="F63" s="194"/>
      <c r="G63" s="317">
        <f>SUM(G62)</f>
        <v>1</v>
      </c>
      <c r="H63" s="79">
        <f t="shared" ref="H63" si="59">SUM(H62)</f>
        <v>1</v>
      </c>
      <c r="I63" s="79">
        <f t="shared" ref="I63" si="60">SUM(I62)</f>
        <v>1</v>
      </c>
      <c r="J63" s="79">
        <f t="shared" ref="J63" si="61">SUM(J62)</f>
        <v>0</v>
      </c>
      <c r="K63" s="79">
        <f t="shared" ref="K63" si="62">SUM(K62)</f>
        <v>0</v>
      </c>
      <c r="L63" s="79">
        <f t="shared" ref="L63" si="63">SUM(L62)</f>
        <v>0</v>
      </c>
      <c r="M63" s="79">
        <f t="shared" ref="M63" si="64">SUM(M62)</f>
        <v>0</v>
      </c>
      <c r="N63" s="79">
        <f t="shared" ref="N63" si="65">SUM(N62)</f>
        <v>0</v>
      </c>
      <c r="O63" s="79">
        <f t="shared" ref="O63" si="66">SUM(O62)</f>
        <v>0</v>
      </c>
      <c r="P63" s="79">
        <f t="shared" ref="P63" si="67">SUM(P62)</f>
        <v>0</v>
      </c>
      <c r="Q63" s="79">
        <f t="shared" ref="Q63" si="68">SUM(Q62)</f>
        <v>0</v>
      </c>
      <c r="R63" s="318">
        <f t="shared" ref="R63" si="69">SUM(R62)</f>
        <v>0</v>
      </c>
      <c r="S63" s="53">
        <f>AVERAGE(G63:I63)</f>
        <v>1</v>
      </c>
      <c r="T63" s="53">
        <f>AVERAGE(J63:L63)</f>
        <v>0</v>
      </c>
      <c r="U63" s="53">
        <f>AVERAGE(M63:O63)</f>
        <v>0</v>
      </c>
      <c r="V63" s="75">
        <f>AVERAGE(P63:R63)</f>
        <v>0</v>
      </c>
      <c r="W63" s="191"/>
      <c r="X63" s="686"/>
      <c r="Y63" s="500"/>
    </row>
    <row r="64" spans="1:107" ht="44.45" customHeight="1" thickBot="1" x14ac:dyDescent="0.3">
      <c r="A64" s="518"/>
      <c r="B64" s="661"/>
      <c r="C64" s="328" t="s">
        <v>141</v>
      </c>
      <c r="D64" s="398" t="s">
        <v>45</v>
      </c>
      <c r="E64" s="449">
        <v>1</v>
      </c>
      <c r="F64" s="195">
        <v>1</v>
      </c>
      <c r="G64" s="321"/>
      <c r="H64" s="322"/>
      <c r="I64" s="322"/>
      <c r="J64" s="322"/>
      <c r="K64" s="322"/>
      <c r="L64" s="322"/>
      <c r="M64" s="322"/>
      <c r="N64" s="322"/>
      <c r="O64" s="322"/>
      <c r="P64" s="322"/>
      <c r="Q64" s="322"/>
      <c r="R64" s="323"/>
      <c r="S64" s="682"/>
      <c r="T64" s="682"/>
      <c r="U64" s="682"/>
      <c r="V64" s="682"/>
      <c r="W64" s="683"/>
      <c r="X64" s="89" t="s">
        <v>142</v>
      </c>
      <c r="Y64" s="469" t="s">
        <v>279</v>
      </c>
    </row>
    <row r="65" spans="1:25" s="164" customFormat="1" ht="31.5" customHeight="1" thickBot="1" x14ac:dyDescent="0.3">
      <c r="A65" s="608" t="s">
        <v>64</v>
      </c>
      <c r="B65" s="660" t="s">
        <v>143</v>
      </c>
      <c r="C65" s="654" t="s">
        <v>144</v>
      </c>
      <c r="D65" s="655"/>
      <c r="E65" s="655"/>
      <c r="F65" s="655"/>
      <c r="G65" s="656"/>
      <c r="H65" s="656"/>
      <c r="I65" s="656"/>
      <c r="J65" s="656"/>
      <c r="K65" s="656"/>
      <c r="L65" s="656"/>
      <c r="M65" s="656"/>
      <c r="N65" s="656"/>
      <c r="O65" s="656"/>
      <c r="P65" s="656"/>
      <c r="Q65" s="656"/>
      <c r="R65" s="656"/>
      <c r="S65" s="655"/>
      <c r="T65" s="655"/>
      <c r="U65" s="655"/>
      <c r="V65" s="655"/>
      <c r="W65" s="655"/>
      <c r="X65" s="657"/>
      <c r="Y65" s="458"/>
    </row>
    <row r="66" spans="1:25" s="164" customFormat="1" ht="131.1" customHeight="1" thickBot="1" x14ac:dyDescent="0.3">
      <c r="A66" s="609"/>
      <c r="B66" s="662"/>
      <c r="C66" s="196" t="s">
        <v>145</v>
      </c>
      <c r="D66" s="399" t="s">
        <v>45</v>
      </c>
      <c r="E66" s="399"/>
      <c r="F66" s="301">
        <v>0.95</v>
      </c>
      <c r="G66" s="302"/>
      <c r="H66" s="302"/>
      <c r="I66" s="302"/>
      <c r="J66" s="302"/>
      <c r="K66" s="302"/>
      <c r="L66" s="302"/>
      <c r="M66" s="302"/>
      <c r="N66" s="302"/>
      <c r="O66" s="302"/>
      <c r="P66" s="302"/>
      <c r="Q66" s="302"/>
      <c r="R66" s="302"/>
      <c r="S66" s="696"/>
      <c r="T66" s="687"/>
      <c r="U66" s="687"/>
      <c r="V66" s="687"/>
      <c r="W66" s="688"/>
      <c r="X66" s="563" t="s">
        <v>146</v>
      </c>
      <c r="Y66" s="497" t="s">
        <v>146</v>
      </c>
    </row>
    <row r="67" spans="1:25" s="164" customFormat="1" ht="37.35" customHeight="1" thickBot="1" x14ac:dyDescent="0.3">
      <c r="A67" s="609"/>
      <c r="B67" s="662"/>
      <c r="C67" s="193" t="s">
        <v>134</v>
      </c>
      <c r="D67" s="397"/>
      <c r="E67" s="397" t="s">
        <v>45</v>
      </c>
      <c r="F67" s="189"/>
      <c r="G67" s="303">
        <f>SUM(G66)</f>
        <v>0</v>
      </c>
      <c r="H67" s="303">
        <f t="shared" ref="H67:R67" si="70">SUM(H66)</f>
        <v>0</v>
      </c>
      <c r="I67" s="303">
        <f t="shared" si="70"/>
        <v>0</v>
      </c>
      <c r="J67" s="303">
        <f t="shared" si="70"/>
        <v>0</v>
      </c>
      <c r="K67" s="303">
        <f t="shared" si="70"/>
        <v>0</v>
      </c>
      <c r="L67" s="303">
        <f t="shared" si="70"/>
        <v>0</v>
      </c>
      <c r="M67" s="303">
        <f t="shared" si="70"/>
        <v>0</v>
      </c>
      <c r="N67" s="303">
        <f t="shared" si="70"/>
        <v>0</v>
      </c>
      <c r="O67" s="303">
        <f t="shared" si="70"/>
        <v>0</v>
      </c>
      <c r="P67" s="303">
        <f t="shared" si="70"/>
        <v>0</v>
      </c>
      <c r="Q67" s="303">
        <f t="shared" si="70"/>
        <v>0</v>
      </c>
      <c r="R67" s="303">
        <f t="shared" si="70"/>
        <v>0</v>
      </c>
      <c r="S67" s="304">
        <f>AVERAGE(G67:I67)</f>
        <v>0</v>
      </c>
      <c r="T67" s="304">
        <f>AVERAGE(J67:L67)</f>
        <v>0</v>
      </c>
      <c r="U67" s="304">
        <f>AVERAGE(M67:O67)</f>
        <v>0</v>
      </c>
      <c r="V67" s="305">
        <f>AVERAGE(P67:R67)</f>
        <v>0</v>
      </c>
      <c r="W67" s="306"/>
      <c r="X67" s="560"/>
      <c r="Y67" s="495"/>
    </row>
    <row r="68" spans="1:25" s="164" customFormat="1" ht="104.1" customHeight="1" thickBot="1" x14ac:dyDescent="0.3">
      <c r="A68" s="609"/>
      <c r="B68" s="662"/>
      <c r="C68" s="197" t="s">
        <v>147</v>
      </c>
      <c r="D68" s="400" t="s">
        <v>45</v>
      </c>
      <c r="E68" s="400"/>
      <c r="F68" s="224">
        <v>0.95</v>
      </c>
      <c r="G68" s="308"/>
      <c r="H68" s="308"/>
      <c r="I68" s="308"/>
      <c r="J68" s="308"/>
      <c r="K68" s="308"/>
      <c r="L68" s="308"/>
      <c r="M68" s="308"/>
      <c r="N68" s="308"/>
      <c r="O68" s="308"/>
      <c r="P68" s="308"/>
      <c r="Q68" s="308"/>
      <c r="R68" s="308"/>
      <c r="S68" s="687"/>
      <c r="T68" s="687"/>
      <c r="U68" s="687"/>
      <c r="V68" s="687"/>
      <c r="W68" s="688"/>
      <c r="X68" s="560"/>
      <c r="Y68" s="495"/>
    </row>
    <row r="69" spans="1:25" s="164" customFormat="1" ht="35.25" customHeight="1" thickBot="1" x14ac:dyDescent="0.3">
      <c r="A69" s="609"/>
      <c r="B69" s="662"/>
      <c r="C69" s="186" t="s">
        <v>134</v>
      </c>
      <c r="D69" s="397"/>
      <c r="E69" s="401" t="s">
        <v>45</v>
      </c>
      <c r="F69" s="307"/>
      <c r="G69" s="303">
        <f>SUM(G68)</f>
        <v>0</v>
      </c>
      <c r="H69" s="303">
        <f t="shared" ref="H69" si="71">SUM(H68)</f>
        <v>0</v>
      </c>
      <c r="I69" s="303">
        <f t="shared" ref="I69" si="72">SUM(I68)</f>
        <v>0</v>
      </c>
      <c r="J69" s="303">
        <f t="shared" ref="J69" si="73">SUM(J68)</f>
        <v>0</v>
      </c>
      <c r="K69" s="303">
        <f t="shared" ref="K69" si="74">SUM(K68)</f>
        <v>0</v>
      </c>
      <c r="L69" s="303">
        <f t="shared" ref="L69" si="75">SUM(L68)</f>
        <v>0</v>
      </c>
      <c r="M69" s="303">
        <f t="shared" ref="M69" si="76">SUM(M68)</f>
        <v>0</v>
      </c>
      <c r="N69" s="303">
        <f t="shared" ref="N69" si="77">SUM(N68)</f>
        <v>0</v>
      </c>
      <c r="O69" s="303">
        <f t="shared" ref="O69" si="78">SUM(O68)</f>
        <v>0</v>
      </c>
      <c r="P69" s="303">
        <f t="shared" ref="P69" si="79">SUM(P68)</f>
        <v>0</v>
      </c>
      <c r="Q69" s="303">
        <f t="shared" ref="Q69" si="80">SUM(Q68)</f>
        <v>0</v>
      </c>
      <c r="R69" s="303">
        <f t="shared" ref="R69" si="81">SUM(R68)</f>
        <v>0</v>
      </c>
      <c r="S69" s="309">
        <f>AVERAGE(G69:I69)</f>
        <v>0</v>
      </c>
      <c r="T69" s="310">
        <f>AVERAGE(J69:L69)</f>
        <v>0</v>
      </c>
      <c r="U69" s="310">
        <f>AVERAGE(M69:O69)</f>
        <v>0</v>
      </c>
      <c r="V69" s="311">
        <f>AVERAGE(P69:R69)</f>
        <v>0</v>
      </c>
      <c r="W69" s="312"/>
      <c r="X69" s="560"/>
      <c r="Y69" s="495"/>
    </row>
    <row r="70" spans="1:25" s="164" customFormat="1" ht="75" customHeight="1" thickBot="1" x14ac:dyDescent="0.3">
      <c r="A70" s="609"/>
      <c r="B70" s="662"/>
      <c r="C70" s="197" t="s">
        <v>148</v>
      </c>
      <c r="D70" s="400" t="s">
        <v>45</v>
      </c>
      <c r="E70" s="400"/>
      <c r="F70" s="313">
        <v>0.95</v>
      </c>
      <c r="G70" s="314"/>
      <c r="H70" s="314"/>
      <c r="I70" s="314"/>
      <c r="J70" s="314"/>
      <c r="K70" s="314"/>
      <c r="L70" s="314"/>
      <c r="M70" s="314"/>
      <c r="N70" s="314"/>
      <c r="O70" s="314"/>
      <c r="P70" s="314"/>
      <c r="Q70" s="314"/>
      <c r="R70" s="314"/>
      <c r="S70" s="682"/>
      <c r="T70" s="682"/>
      <c r="U70" s="682"/>
      <c r="V70" s="682"/>
      <c r="W70" s="683"/>
      <c r="X70" s="560"/>
      <c r="Y70" s="495"/>
    </row>
    <row r="71" spans="1:25" s="164" customFormat="1" ht="39.75" customHeight="1" thickBot="1" x14ac:dyDescent="0.3">
      <c r="A71" s="610"/>
      <c r="B71" s="662"/>
      <c r="C71" s="198" t="s">
        <v>134</v>
      </c>
      <c r="D71" s="402"/>
      <c r="E71" s="402" t="s">
        <v>45</v>
      </c>
      <c r="F71" s="315"/>
      <c r="G71" s="316">
        <f>SUM(G70)</f>
        <v>0</v>
      </c>
      <c r="H71" s="316">
        <f t="shared" ref="H71" si="82">SUM(H70)</f>
        <v>0</v>
      </c>
      <c r="I71" s="316">
        <f t="shared" ref="I71" si="83">SUM(I70)</f>
        <v>0</v>
      </c>
      <c r="J71" s="316">
        <f t="shared" ref="J71" si="84">SUM(J70)</f>
        <v>0</v>
      </c>
      <c r="K71" s="316">
        <f t="shared" ref="K71" si="85">SUM(K70)</f>
        <v>0</v>
      </c>
      <c r="L71" s="316">
        <f t="shared" ref="L71" si="86">SUM(L70)</f>
        <v>0</v>
      </c>
      <c r="M71" s="316">
        <f t="shared" ref="M71" si="87">SUM(M70)</f>
        <v>0</v>
      </c>
      <c r="N71" s="316">
        <f t="shared" ref="N71" si="88">SUM(N70)</f>
        <v>0</v>
      </c>
      <c r="O71" s="316">
        <f t="shared" ref="O71" si="89">SUM(O70)</f>
        <v>0</v>
      </c>
      <c r="P71" s="316">
        <f t="shared" ref="P71" si="90">SUM(P70)</f>
        <v>0</v>
      </c>
      <c r="Q71" s="316">
        <f t="shared" ref="Q71" si="91">SUM(Q70)</f>
        <v>0</v>
      </c>
      <c r="R71" s="316">
        <f t="shared" ref="R71" si="92">SUM(R70)</f>
        <v>0</v>
      </c>
      <c r="S71" s="87">
        <f>AVERAGE(G71:I71)</f>
        <v>0</v>
      </c>
      <c r="T71" s="73">
        <f>AVERAGE(J71:L71)</f>
        <v>0</v>
      </c>
      <c r="U71" s="73">
        <f>AVERAGE(M71:O71)</f>
        <v>0</v>
      </c>
      <c r="V71" s="74">
        <f>AVERAGE(P71:R71)</f>
        <v>0</v>
      </c>
      <c r="W71" s="199"/>
      <c r="X71" s="686"/>
      <c r="Y71" s="500"/>
    </row>
    <row r="72" spans="1:25" s="164" customFormat="1" ht="105.6" customHeight="1" thickBot="1" x14ac:dyDescent="0.3">
      <c r="A72" s="516" t="s">
        <v>149</v>
      </c>
      <c r="B72" s="596" t="s">
        <v>150</v>
      </c>
      <c r="C72" s="275" t="s">
        <v>151</v>
      </c>
      <c r="D72" s="403"/>
      <c r="E72" s="403"/>
      <c r="F72" s="713" t="s">
        <v>152</v>
      </c>
      <c r="G72" s="714"/>
      <c r="H72" s="714"/>
      <c r="I72" s="714"/>
      <c r="J72" s="714"/>
      <c r="K72" s="714"/>
      <c r="L72" s="714"/>
      <c r="M72" s="714"/>
      <c r="N72" s="714"/>
      <c r="O72" s="714"/>
      <c r="P72" s="714"/>
      <c r="Q72" s="714"/>
      <c r="R72" s="714"/>
      <c r="S72" s="714"/>
      <c r="T72" s="714"/>
      <c r="U72" s="714"/>
      <c r="V72" s="715"/>
      <c r="W72" s="274" t="s">
        <v>153</v>
      </c>
      <c r="X72" s="117" t="s">
        <v>154</v>
      </c>
      <c r="Y72" s="470" t="s">
        <v>154</v>
      </c>
    </row>
    <row r="73" spans="1:25" s="164" customFormat="1" ht="38.450000000000003" customHeight="1" thickBot="1" x14ac:dyDescent="0.3">
      <c r="A73" s="517"/>
      <c r="B73" s="597"/>
      <c r="C73" s="272" t="s">
        <v>155</v>
      </c>
      <c r="D73" s="404"/>
      <c r="E73" s="404"/>
      <c r="F73" s="702" t="s">
        <v>156</v>
      </c>
      <c r="G73" s="629">
        <v>1</v>
      </c>
      <c r="H73" s="630"/>
      <c r="I73" s="630"/>
      <c r="J73" s="630"/>
      <c r="K73" s="630"/>
      <c r="L73" s="630"/>
      <c r="M73" s="630"/>
      <c r="N73" s="630"/>
      <c r="O73" s="630"/>
      <c r="P73" s="630"/>
      <c r="Q73" s="630"/>
      <c r="R73" s="630"/>
      <c r="S73" s="630"/>
      <c r="T73" s="630"/>
      <c r="U73" s="630"/>
      <c r="V73" s="631"/>
      <c r="W73" s="273">
        <f>G73</f>
        <v>1</v>
      </c>
      <c r="X73" s="279" t="s">
        <v>157</v>
      </c>
      <c r="Y73" s="471" t="s">
        <v>281</v>
      </c>
    </row>
    <row r="74" spans="1:25" s="164" customFormat="1" ht="38.450000000000003" customHeight="1" thickBot="1" x14ac:dyDescent="0.3">
      <c r="A74" s="517"/>
      <c r="B74" s="597"/>
      <c r="C74" s="272" t="s">
        <v>158</v>
      </c>
      <c r="D74" s="405"/>
      <c r="E74" s="405"/>
      <c r="F74" s="703"/>
      <c r="G74" s="629">
        <v>1</v>
      </c>
      <c r="H74" s="630"/>
      <c r="I74" s="630"/>
      <c r="J74" s="630"/>
      <c r="K74" s="630"/>
      <c r="L74" s="630"/>
      <c r="M74" s="630"/>
      <c r="N74" s="630"/>
      <c r="O74" s="630"/>
      <c r="P74" s="630"/>
      <c r="Q74" s="630"/>
      <c r="R74" s="630"/>
      <c r="S74" s="630"/>
      <c r="T74" s="630"/>
      <c r="U74" s="630"/>
      <c r="V74" s="631"/>
      <c r="W74" s="273">
        <f>G74</f>
        <v>1</v>
      </c>
      <c r="X74" s="279" t="s">
        <v>157</v>
      </c>
      <c r="Y74" s="471" t="s">
        <v>157</v>
      </c>
    </row>
    <row r="75" spans="1:25" s="164" customFormat="1" ht="38.450000000000003" customHeight="1" thickBot="1" x14ac:dyDescent="0.3">
      <c r="A75" s="517"/>
      <c r="B75" s="597"/>
      <c r="C75" s="272" t="s">
        <v>159</v>
      </c>
      <c r="D75" s="405"/>
      <c r="E75" s="405"/>
      <c r="F75" s="703"/>
      <c r="G75" s="629">
        <v>1</v>
      </c>
      <c r="H75" s="630"/>
      <c r="I75" s="630"/>
      <c r="J75" s="630"/>
      <c r="K75" s="630"/>
      <c r="L75" s="630"/>
      <c r="M75" s="630"/>
      <c r="N75" s="630"/>
      <c r="O75" s="630"/>
      <c r="P75" s="630"/>
      <c r="Q75" s="630"/>
      <c r="R75" s="630"/>
      <c r="S75" s="630"/>
      <c r="T75" s="630"/>
      <c r="U75" s="630"/>
      <c r="V75" s="631"/>
      <c r="W75" s="273">
        <f>G75</f>
        <v>1</v>
      </c>
      <c r="X75" s="279" t="s">
        <v>157</v>
      </c>
      <c r="Y75" s="471" t="s">
        <v>157</v>
      </c>
    </row>
    <row r="76" spans="1:25" s="164" customFormat="1" ht="38.450000000000003" customHeight="1" thickBot="1" x14ac:dyDescent="0.3">
      <c r="A76" s="518"/>
      <c r="B76" s="603"/>
      <c r="C76" s="272" t="s">
        <v>160</v>
      </c>
      <c r="D76" s="406"/>
      <c r="E76" s="406"/>
      <c r="F76" s="704"/>
      <c r="G76" s="629">
        <v>1</v>
      </c>
      <c r="H76" s="630"/>
      <c r="I76" s="630"/>
      <c r="J76" s="630"/>
      <c r="K76" s="630"/>
      <c r="L76" s="630"/>
      <c r="M76" s="630"/>
      <c r="N76" s="630"/>
      <c r="O76" s="630"/>
      <c r="P76" s="630"/>
      <c r="Q76" s="630"/>
      <c r="R76" s="630"/>
      <c r="S76" s="630"/>
      <c r="T76" s="630"/>
      <c r="U76" s="630"/>
      <c r="V76" s="631"/>
      <c r="W76" s="273">
        <f>G76</f>
        <v>1</v>
      </c>
      <c r="X76" s="279" t="s">
        <v>157</v>
      </c>
      <c r="Y76" s="471" t="s">
        <v>157</v>
      </c>
    </row>
    <row r="77" spans="1:25" s="202" customFormat="1" ht="26.25" customHeight="1" thickBot="1" x14ac:dyDescent="0.3">
      <c r="A77" s="663" t="s">
        <v>64</v>
      </c>
      <c r="B77" s="596"/>
      <c r="C77" s="585" t="s">
        <v>161</v>
      </c>
      <c r="D77" s="586"/>
      <c r="E77" s="586"/>
      <c r="F77" s="586"/>
      <c r="G77" s="586"/>
      <c r="H77" s="586"/>
      <c r="I77" s="586"/>
      <c r="J77" s="586"/>
      <c r="K77" s="586"/>
      <c r="L77" s="586"/>
      <c r="M77" s="586"/>
      <c r="N77" s="586"/>
      <c r="O77" s="586"/>
      <c r="P77" s="586"/>
      <c r="Q77" s="586"/>
      <c r="R77" s="586"/>
      <c r="S77" s="586"/>
      <c r="T77" s="586"/>
      <c r="U77" s="586"/>
      <c r="V77" s="586"/>
      <c r="W77" s="586"/>
      <c r="X77" s="587"/>
      <c r="Y77" s="456"/>
    </row>
    <row r="78" spans="1:25" ht="46.5" customHeight="1" thickBot="1" x14ac:dyDescent="0.3">
      <c r="A78" s="664"/>
      <c r="B78" s="603"/>
      <c r="C78" s="203" t="s">
        <v>162</v>
      </c>
      <c r="D78" s="407"/>
      <c r="E78" s="407"/>
      <c r="F78" s="204"/>
      <c r="G78" s="700" t="s">
        <v>163</v>
      </c>
      <c r="H78" s="701"/>
      <c r="I78" s="701"/>
      <c r="J78" s="701"/>
      <c r="K78" s="701"/>
      <c r="L78" s="701"/>
      <c r="M78" s="701"/>
      <c r="N78" s="701"/>
      <c r="O78" s="701"/>
      <c r="P78" s="701"/>
      <c r="Q78" s="701"/>
      <c r="R78" s="701"/>
      <c r="S78" s="701"/>
      <c r="T78" s="701"/>
      <c r="U78" s="701"/>
      <c r="V78" s="701"/>
      <c r="W78" s="701"/>
      <c r="X78" s="88" t="s">
        <v>164</v>
      </c>
      <c r="Y78" s="462" t="s">
        <v>164</v>
      </c>
    </row>
    <row r="79" spans="1:25" s="202" customFormat="1" ht="16.5" customHeight="1" x14ac:dyDescent="0.25">
      <c r="A79" s="664"/>
      <c r="B79" s="205"/>
      <c r="C79" s="626" t="s">
        <v>165</v>
      </c>
      <c r="D79" s="286"/>
      <c r="E79" s="286"/>
      <c r="F79" s="648" t="s">
        <v>166</v>
      </c>
      <c r="G79" s="649"/>
      <c r="H79" s="649"/>
      <c r="I79" s="649"/>
      <c r="J79" s="649"/>
      <c r="K79" s="649"/>
      <c r="L79" s="649"/>
      <c r="M79" s="649"/>
      <c r="N79" s="649"/>
      <c r="O79" s="649"/>
      <c r="P79" s="649"/>
      <c r="Q79" s="649"/>
      <c r="R79" s="649"/>
      <c r="S79" s="649"/>
      <c r="T79" s="649"/>
      <c r="U79" s="649"/>
      <c r="V79" s="649"/>
      <c r="W79" s="649"/>
      <c r="X79" s="675" t="s">
        <v>167</v>
      </c>
      <c r="Y79" s="501" t="s">
        <v>167</v>
      </c>
    </row>
    <row r="80" spans="1:25" s="202" customFormat="1" ht="16.5" customHeight="1" x14ac:dyDescent="0.25">
      <c r="A80" s="664"/>
      <c r="B80" s="201"/>
      <c r="C80" s="627"/>
      <c r="D80" s="288"/>
      <c r="E80" s="288"/>
      <c r="F80" s="678"/>
      <c r="G80" s="679"/>
      <c r="H80" s="679"/>
      <c r="I80" s="679"/>
      <c r="J80" s="679"/>
      <c r="K80" s="679"/>
      <c r="L80" s="679"/>
      <c r="M80" s="679"/>
      <c r="N80" s="679"/>
      <c r="O80" s="679"/>
      <c r="P80" s="679"/>
      <c r="Q80" s="679"/>
      <c r="R80" s="679"/>
      <c r="S80" s="679"/>
      <c r="T80" s="679"/>
      <c r="U80" s="679"/>
      <c r="V80" s="679"/>
      <c r="W80" s="679"/>
      <c r="X80" s="676"/>
      <c r="Y80" s="502"/>
    </row>
    <row r="81" spans="1:25" s="202" customFormat="1" ht="31.5" customHeight="1" thickBot="1" x14ac:dyDescent="0.3">
      <c r="A81" s="664"/>
      <c r="B81" s="201"/>
      <c r="C81" s="628"/>
      <c r="D81" s="289"/>
      <c r="E81" s="289"/>
      <c r="F81" s="680"/>
      <c r="G81" s="681"/>
      <c r="H81" s="681"/>
      <c r="I81" s="681"/>
      <c r="J81" s="681"/>
      <c r="K81" s="681"/>
      <c r="L81" s="681"/>
      <c r="M81" s="681"/>
      <c r="N81" s="681"/>
      <c r="O81" s="681"/>
      <c r="P81" s="681"/>
      <c r="Q81" s="681"/>
      <c r="R81" s="681"/>
      <c r="S81" s="681"/>
      <c r="T81" s="681"/>
      <c r="U81" s="681"/>
      <c r="V81" s="681"/>
      <c r="W81" s="681"/>
      <c r="X81" s="677"/>
      <c r="Y81" s="503"/>
    </row>
    <row r="82" spans="1:25" ht="21" customHeight="1" thickBot="1" x14ac:dyDescent="0.3">
      <c r="A82" s="664"/>
      <c r="B82" s="206"/>
      <c r="C82" s="584" t="s">
        <v>168</v>
      </c>
      <c r="D82" s="584"/>
      <c r="E82" s="584"/>
      <c r="F82" s="584"/>
      <c r="G82" s="584"/>
      <c r="H82" s="584"/>
      <c r="I82" s="584"/>
      <c r="J82" s="584"/>
      <c r="K82" s="584"/>
      <c r="L82" s="584"/>
      <c r="M82" s="584"/>
      <c r="N82" s="584"/>
      <c r="O82" s="584"/>
      <c r="P82" s="584"/>
      <c r="Q82" s="584"/>
      <c r="R82" s="584"/>
      <c r="S82" s="584"/>
      <c r="T82" s="584"/>
      <c r="U82" s="584"/>
      <c r="V82" s="584"/>
      <c r="W82" s="584"/>
      <c r="X82" s="282"/>
      <c r="Y82" s="282"/>
    </row>
    <row r="83" spans="1:25" s="202" customFormat="1" ht="30" customHeight="1" x14ac:dyDescent="0.25">
      <c r="A83" s="664"/>
      <c r="B83" s="201"/>
      <c r="C83" s="133" t="s">
        <v>169</v>
      </c>
      <c r="D83" s="287"/>
      <c r="E83" s="422"/>
      <c r="F83" s="529">
        <v>0.9</v>
      </c>
      <c r="G83" s="26">
        <v>38</v>
      </c>
      <c r="H83" s="26">
        <v>38</v>
      </c>
      <c r="I83" s="26">
        <v>38</v>
      </c>
      <c r="J83" s="26"/>
      <c r="K83" s="26"/>
      <c r="L83" s="26"/>
      <c r="M83" s="26"/>
      <c r="N83" s="26"/>
      <c r="O83" s="26"/>
      <c r="P83" s="26"/>
      <c r="Q83" s="26"/>
      <c r="R83" s="26"/>
      <c r="S83" s="570"/>
      <c r="T83" s="571"/>
      <c r="U83" s="571"/>
      <c r="V83" s="572"/>
      <c r="W83" s="207"/>
      <c r="X83" s="547" t="s">
        <v>170</v>
      </c>
      <c r="Y83" s="484" t="s">
        <v>285</v>
      </c>
    </row>
    <row r="84" spans="1:25" s="202" customFormat="1" ht="30" customHeight="1" thickBot="1" x14ac:dyDescent="0.3">
      <c r="A84" s="664"/>
      <c r="B84" s="201"/>
      <c r="C84" s="136" t="s">
        <v>171</v>
      </c>
      <c r="D84" s="296"/>
      <c r="E84" s="423"/>
      <c r="F84" s="530"/>
      <c r="G84" s="27">
        <v>0</v>
      </c>
      <c r="H84" s="27">
        <v>10</v>
      </c>
      <c r="I84" s="27">
        <v>9</v>
      </c>
      <c r="J84" s="27"/>
      <c r="K84" s="27"/>
      <c r="L84" s="27"/>
      <c r="M84" s="27"/>
      <c r="N84" s="27"/>
      <c r="O84" s="27"/>
      <c r="P84" s="27"/>
      <c r="Q84" s="27"/>
      <c r="R84" s="27"/>
      <c r="S84" s="573"/>
      <c r="T84" s="574"/>
      <c r="U84" s="574"/>
      <c r="V84" s="575"/>
      <c r="W84" s="207"/>
      <c r="X84" s="548"/>
      <c r="Y84" s="485"/>
    </row>
    <row r="85" spans="1:25" s="202" customFormat="1" ht="30" customHeight="1" thickBot="1" x14ac:dyDescent="0.3">
      <c r="A85" s="665"/>
      <c r="B85" s="201"/>
      <c r="C85" s="208" t="s">
        <v>134</v>
      </c>
      <c r="D85" s="430">
        <v>0.84</v>
      </c>
      <c r="E85" s="450">
        <v>0.92</v>
      </c>
      <c r="F85" s="531"/>
      <c r="G85" s="94">
        <f t="shared" ref="G85:L85" si="93">IF(G83&gt;0,G84/G83,"-")</f>
        <v>0</v>
      </c>
      <c r="H85" s="94">
        <f t="shared" si="93"/>
        <v>0.26315789473684209</v>
      </c>
      <c r="I85" s="94">
        <f t="shared" si="93"/>
        <v>0.23684210526315788</v>
      </c>
      <c r="J85" s="94" t="str">
        <f t="shared" si="93"/>
        <v>-</v>
      </c>
      <c r="K85" s="94" t="str">
        <f t="shared" si="93"/>
        <v>-</v>
      </c>
      <c r="L85" s="94" t="str">
        <f t="shared" si="93"/>
        <v>-</v>
      </c>
      <c r="M85" s="94" t="str">
        <f t="shared" ref="M85:R85" si="94">IF(M83&gt;0,M84/M83,"-")</f>
        <v>-</v>
      </c>
      <c r="N85" s="94" t="str">
        <f t="shared" si="94"/>
        <v>-</v>
      </c>
      <c r="O85" s="94" t="str">
        <f t="shared" si="94"/>
        <v>-</v>
      </c>
      <c r="P85" s="94" t="str">
        <f t="shared" si="94"/>
        <v>-</v>
      </c>
      <c r="Q85" s="94" t="str">
        <f t="shared" si="94"/>
        <v>-</v>
      </c>
      <c r="R85" s="94" t="str">
        <f t="shared" si="94"/>
        <v>-</v>
      </c>
      <c r="S85" s="87">
        <f>AVERAGE(G85:I85)</f>
        <v>0.16666666666666666</v>
      </c>
      <c r="T85" s="73" t="e">
        <f>AVERAGE(J85:L85)</f>
        <v>#DIV/0!</v>
      </c>
      <c r="U85" s="73" t="e">
        <f>AVERAGE(M85:O85)</f>
        <v>#DIV/0!</v>
      </c>
      <c r="V85" s="74" t="e">
        <f>AVERAGE(P85:R85)</f>
        <v>#DIV/0!</v>
      </c>
      <c r="W85" s="211"/>
      <c r="X85" s="549"/>
      <c r="Y85" s="486"/>
    </row>
    <row r="86" spans="1:25" s="202" customFormat="1" ht="30" customHeight="1" x14ac:dyDescent="0.25">
      <c r="A86" s="516" t="s">
        <v>64</v>
      </c>
      <c r="B86" s="209"/>
      <c r="C86" s="133" t="s">
        <v>172</v>
      </c>
      <c r="D86" s="408"/>
      <c r="E86" s="410"/>
      <c r="F86" s="705">
        <v>0.85</v>
      </c>
      <c r="G86" s="26">
        <v>38</v>
      </c>
      <c r="H86" s="26">
        <v>38</v>
      </c>
      <c r="I86" s="26">
        <v>38</v>
      </c>
      <c r="J86" s="26"/>
      <c r="K86" s="26"/>
      <c r="L86" s="26"/>
      <c r="M86" s="26"/>
      <c r="N86" s="26"/>
      <c r="O86" s="26"/>
      <c r="P86" s="26"/>
      <c r="Q86" s="26"/>
      <c r="R86" s="26"/>
      <c r="S86" s="570"/>
      <c r="T86" s="571"/>
      <c r="U86" s="571"/>
      <c r="V86" s="572"/>
      <c r="W86" s="708"/>
      <c r="X86" s="547" t="s">
        <v>170</v>
      </c>
      <c r="Y86" s="484" t="s">
        <v>286</v>
      </c>
    </row>
    <row r="87" spans="1:25" s="202" customFormat="1" ht="30" customHeight="1" thickBot="1" x14ac:dyDescent="0.3">
      <c r="A87" s="517"/>
      <c r="B87" s="210"/>
      <c r="C87" s="136" t="s">
        <v>173</v>
      </c>
      <c r="D87" s="409"/>
      <c r="E87" s="411"/>
      <c r="F87" s="706"/>
      <c r="G87" s="27">
        <v>35</v>
      </c>
      <c r="H87" s="27">
        <v>34</v>
      </c>
      <c r="I87" s="27">
        <v>33</v>
      </c>
      <c r="J87" s="27"/>
      <c r="K87" s="27"/>
      <c r="L87" s="27"/>
      <c r="M87" s="27"/>
      <c r="N87" s="27"/>
      <c r="O87" s="27"/>
      <c r="P87" s="27"/>
      <c r="Q87" s="27"/>
      <c r="R87" s="27"/>
      <c r="S87" s="573"/>
      <c r="T87" s="574"/>
      <c r="U87" s="574"/>
      <c r="V87" s="575"/>
      <c r="W87" s="709"/>
      <c r="X87" s="548"/>
      <c r="Y87" s="485"/>
    </row>
    <row r="88" spans="1:25" s="202" customFormat="1" ht="30" customHeight="1" thickBot="1" x14ac:dyDescent="0.3">
      <c r="A88" s="517"/>
      <c r="B88" s="210"/>
      <c r="C88" s="208" t="s">
        <v>134</v>
      </c>
      <c r="D88" s="431">
        <v>0.88</v>
      </c>
      <c r="E88" s="432">
        <v>0.94</v>
      </c>
      <c r="F88" s="707"/>
      <c r="G88" s="94">
        <f t="shared" ref="G88:R88" si="95">IF(G86&gt;0,G87/G86,"-")</f>
        <v>0.92105263157894735</v>
      </c>
      <c r="H88" s="94">
        <f t="shared" si="95"/>
        <v>0.89473684210526316</v>
      </c>
      <c r="I88" s="94">
        <f t="shared" si="95"/>
        <v>0.86842105263157898</v>
      </c>
      <c r="J88" s="94" t="str">
        <f t="shared" si="95"/>
        <v>-</v>
      </c>
      <c r="K88" s="94" t="str">
        <f t="shared" si="95"/>
        <v>-</v>
      </c>
      <c r="L88" s="94" t="str">
        <f t="shared" si="95"/>
        <v>-</v>
      </c>
      <c r="M88" s="94" t="str">
        <f t="shared" si="95"/>
        <v>-</v>
      </c>
      <c r="N88" s="94" t="str">
        <f t="shared" si="95"/>
        <v>-</v>
      </c>
      <c r="O88" s="94" t="str">
        <f t="shared" si="95"/>
        <v>-</v>
      </c>
      <c r="P88" s="94" t="str">
        <f t="shared" si="95"/>
        <v>-</v>
      </c>
      <c r="Q88" s="94" t="str">
        <f t="shared" si="95"/>
        <v>-</v>
      </c>
      <c r="R88" s="94" t="str">
        <f t="shared" si="95"/>
        <v>-</v>
      </c>
      <c r="S88" s="87">
        <f>AVERAGE(G88:I88)</f>
        <v>0.89473684210526316</v>
      </c>
      <c r="T88" s="73" t="e">
        <f>AVERAGE(J88:L88)</f>
        <v>#DIV/0!</v>
      </c>
      <c r="U88" s="73" t="e">
        <f>AVERAGE(M88:O88)</f>
        <v>#DIV/0!</v>
      </c>
      <c r="V88" s="74" t="e">
        <f>AVERAGE(P88:R88)</f>
        <v>#DIV/0!</v>
      </c>
      <c r="W88" s="710"/>
      <c r="X88" s="549"/>
      <c r="Y88" s="486"/>
    </row>
    <row r="89" spans="1:25" s="202" customFormat="1" ht="30" customHeight="1" x14ac:dyDescent="0.25">
      <c r="A89" s="517"/>
      <c r="B89" s="201"/>
      <c r="C89" s="133" t="s">
        <v>174</v>
      </c>
      <c r="D89" s="410"/>
      <c r="E89" s="410"/>
      <c r="F89" s="640">
        <v>0.9</v>
      </c>
      <c r="G89" s="26">
        <v>41</v>
      </c>
      <c r="H89" s="26">
        <v>41</v>
      </c>
      <c r="I89" s="26">
        <v>41</v>
      </c>
      <c r="J89" s="26"/>
      <c r="K89" s="26"/>
      <c r="L89" s="26"/>
      <c r="M89" s="26"/>
      <c r="N89" s="26"/>
      <c r="O89" s="26"/>
      <c r="P89" s="26"/>
      <c r="Q89" s="26"/>
      <c r="R89" s="26"/>
      <c r="S89" s="570"/>
      <c r="T89" s="571"/>
      <c r="U89" s="571"/>
      <c r="V89" s="572"/>
      <c r="W89" s="588"/>
      <c r="X89" s="547" t="s">
        <v>170</v>
      </c>
      <c r="Y89" s="484" t="s">
        <v>287</v>
      </c>
    </row>
    <row r="90" spans="1:25" s="202" customFormat="1" ht="30" customHeight="1" thickBot="1" x14ac:dyDescent="0.3">
      <c r="A90" s="517"/>
      <c r="B90" s="201"/>
      <c r="C90" s="136" t="s">
        <v>175</v>
      </c>
      <c r="D90" s="411"/>
      <c r="E90" s="411"/>
      <c r="F90" s="641"/>
      <c r="G90" s="27">
        <v>40</v>
      </c>
      <c r="H90" s="27">
        <v>41</v>
      </c>
      <c r="I90" s="27">
        <v>40</v>
      </c>
      <c r="J90" s="27"/>
      <c r="K90" s="27"/>
      <c r="L90" s="27"/>
      <c r="M90" s="27"/>
      <c r="N90" s="27"/>
      <c r="O90" s="27"/>
      <c r="P90" s="27"/>
      <c r="Q90" s="27"/>
      <c r="R90" s="27"/>
      <c r="S90" s="573"/>
      <c r="T90" s="574"/>
      <c r="U90" s="574"/>
      <c r="V90" s="575"/>
      <c r="W90" s="589"/>
      <c r="X90" s="548"/>
      <c r="Y90" s="485"/>
    </row>
    <row r="91" spans="1:25" s="202" customFormat="1" ht="30" customHeight="1" thickBot="1" x14ac:dyDescent="0.3">
      <c r="A91" s="517"/>
      <c r="B91" s="201"/>
      <c r="C91" s="208" t="s">
        <v>134</v>
      </c>
      <c r="D91" s="432">
        <v>0.92</v>
      </c>
      <c r="E91" s="432">
        <v>0.98</v>
      </c>
      <c r="F91" s="642"/>
      <c r="G91" s="94">
        <f t="shared" ref="G91:R91" si="96">IF(G89&gt;0,G90/G89,"-")</f>
        <v>0.97560975609756095</v>
      </c>
      <c r="H91" s="94">
        <f t="shared" si="96"/>
        <v>1</v>
      </c>
      <c r="I91" s="94">
        <f t="shared" si="96"/>
        <v>0.97560975609756095</v>
      </c>
      <c r="J91" s="94" t="str">
        <f t="shared" si="96"/>
        <v>-</v>
      </c>
      <c r="K91" s="94" t="str">
        <f t="shared" si="96"/>
        <v>-</v>
      </c>
      <c r="L91" s="94" t="str">
        <f t="shared" si="96"/>
        <v>-</v>
      </c>
      <c r="M91" s="94" t="str">
        <f t="shared" si="96"/>
        <v>-</v>
      </c>
      <c r="N91" s="94" t="str">
        <f t="shared" si="96"/>
        <v>-</v>
      </c>
      <c r="O91" s="94" t="str">
        <f t="shared" si="96"/>
        <v>-</v>
      </c>
      <c r="P91" s="94" t="str">
        <f t="shared" si="96"/>
        <v>-</v>
      </c>
      <c r="Q91" s="94" t="str">
        <f t="shared" si="96"/>
        <v>-</v>
      </c>
      <c r="R91" s="94" t="str">
        <f t="shared" si="96"/>
        <v>-</v>
      </c>
      <c r="S91" s="87">
        <f>AVERAGE(G91:I91)</f>
        <v>0.98373983739837401</v>
      </c>
      <c r="T91" s="73" t="e">
        <f>AVERAGE(J91:L91)</f>
        <v>#DIV/0!</v>
      </c>
      <c r="U91" s="73" t="e">
        <f>AVERAGE(M91:O91)</f>
        <v>#DIV/0!</v>
      </c>
      <c r="V91" s="74" t="e">
        <f>AVERAGE(P91:R91)</f>
        <v>#DIV/0!</v>
      </c>
      <c r="W91" s="643"/>
      <c r="X91" s="549"/>
      <c r="Y91" s="486"/>
    </row>
    <row r="92" spans="1:25" s="202" customFormat="1" ht="30" customHeight="1" x14ac:dyDescent="0.25">
      <c r="A92" s="517"/>
      <c r="B92" s="201"/>
      <c r="C92" s="212" t="s">
        <v>176</v>
      </c>
      <c r="D92" s="412"/>
      <c r="E92" s="410"/>
      <c r="F92" s="644">
        <v>0.9</v>
      </c>
      <c r="G92" s="26">
        <v>41</v>
      </c>
      <c r="H92" s="26">
        <v>41</v>
      </c>
      <c r="I92" s="26">
        <v>40</v>
      </c>
      <c r="J92" s="26"/>
      <c r="K92" s="26"/>
      <c r="L92" s="26"/>
      <c r="M92" s="26"/>
      <c r="N92" s="26"/>
      <c r="O92" s="26"/>
      <c r="P92" s="26"/>
      <c r="Q92" s="26"/>
      <c r="R92" s="26"/>
      <c r="S92" s="570"/>
      <c r="T92" s="571"/>
      <c r="U92" s="571"/>
      <c r="V92" s="572"/>
      <c r="W92" s="588"/>
      <c r="X92" s="547" t="s">
        <v>170</v>
      </c>
      <c r="Y92" s="484" t="s">
        <v>170</v>
      </c>
    </row>
    <row r="93" spans="1:25" s="202" customFormat="1" ht="30" customHeight="1" thickBot="1" x14ac:dyDescent="0.3">
      <c r="A93" s="517"/>
      <c r="B93" s="201"/>
      <c r="C93" s="213" t="s">
        <v>177</v>
      </c>
      <c r="D93" s="409"/>
      <c r="E93" s="411"/>
      <c r="F93" s="645"/>
      <c r="G93" s="27">
        <v>40</v>
      </c>
      <c r="H93" s="27">
        <v>41</v>
      </c>
      <c r="I93" s="27">
        <v>40</v>
      </c>
      <c r="J93" s="27"/>
      <c r="K93" s="27"/>
      <c r="L93" s="27"/>
      <c r="M93" s="27"/>
      <c r="N93" s="27"/>
      <c r="O93" s="27"/>
      <c r="P93" s="27"/>
      <c r="Q93" s="27"/>
      <c r="R93" s="27"/>
      <c r="S93" s="573"/>
      <c r="T93" s="574"/>
      <c r="U93" s="574"/>
      <c r="V93" s="575"/>
      <c r="W93" s="589"/>
      <c r="X93" s="548"/>
      <c r="Y93" s="485"/>
    </row>
    <row r="94" spans="1:25" s="202" customFormat="1" ht="30" customHeight="1" thickBot="1" x14ac:dyDescent="0.3">
      <c r="A94" s="517"/>
      <c r="B94" s="201"/>
      <c r="C94" s="214" t="s">
        <v>134</v>
      </c>
      <c r="D94" s="431">
        <v>0.93</v>
      </c>
      <c r="E94" s="432">
        <v>0.96</v>
      </c>
      <c r="F94" s="646"/>
      <c r="G94" s="94">
        <f t="shared" ref="G94:R94" si="97">IF(G92&gt;0,G93/G92,"-")</f>
        <v>0.97560975609756095</v>
      </c>
      <c r="H94" s="94">
        <f t="shared" si="97"/>
        <v>1</v>
      </c>
      <c r="I94" s="94">
        <f t="shared" si="97"/>
        <v>1</v>
      </c>
      <c r="J94" s="94" t="str">
        <f t="shared" si="97"/>
        <v>-</v>
      </c>
      <c r="K94" s="94" t="str">
        <f t="shared" si="97"/>
        <v>-</v>
      </c>
      <c r="L94" s="94" t="str">
        <f t="shared" si="97"/>
        <v>-</v>
      </c>
      <c r="M94" s="94" t="str">
        <f t="shared" si="97"/>
        <v>-</v>
      </c>
      <c r="N94" s="94" t="str">
        <f t="shared" si="97"/>
        <v>-</v>
      </c>
      <c r="O94" s="94" t="str">
        <f t="shared" si="97"/>
        <v>-</v>
      </c>
      <c r="P94" s="94" t="str">
        <f t="shared" si="97"/>
        <v>-</v>
      </c>
      <c r="Q94" s="94" t="str">
        <f t="shared" si="97"/>
        <v>-</v>
      </c>
      <c r="R94" s="94" t="str">
        <f t="shared" si="97"/>
        <v>-</v>
      </c>
      <c r="S94" s="87">
        <f>AVERAGE(G94:I94)</f>
        <v>0.99186991869918695</v>
      </c>
      <c r="T94" s="73" t="e">
        <f>AVERAGE(J94:L94)</f>
        <v>#DIV/0!</v>
      </c>
      <c r="U94" s="73" t="e">
        <f>AVERAGE(M94:O94)</f>
        <v>#DIV/0!</v>
      </c>
      <c r="V94" s="74" t="e">
        <f>AVERAGE(P94:R94)</f>
        <v>#DIV/0!</v>
      </c>
      <c r="W94" s="590"/>
      <c r="X94" s="549"/>
      <c r="Y94" s="486"/>
    </row>
    <row r="95" spans="1:25" s="202" customFormat="1" ht="30" customHeight="1" x14ac:dyDescent="0.25">
      <c r="A95" s="517"/>
      <c r="B95" s="201"/>
      <c r="C95" s="215" t="s">
        <v>178</v>
      </c>
      <c r="D95" s="408"/>
      <c r="E95" s="410"/>
      <c r="F95" s="644">
        <v>0.9</v>
      </c>
      <c r="G95" s="26">
        <v>39</v>
      </c>
      <c r="H95" s="26">
        <v>39</v>
      </c>
      <c r="I95" s="26">
        <v>38</v>
      </c>
      <c r="J95" s="26"/>
      <c r="K95" s="26"/>
      <c r="L95" s="26"/>
      <c r="M95" s="26"/>
      <c r="N95" s="26"/>
      <c r="O95" s="26"/>
      <c r="P95" s="26"/>
      <c r="Q95" s="26"/>
      <c r="R95" s="26"/>
      <c r="S95" s="216"/>
      <c r="T95" s="217"/>
      <c r="U95" s="217"/>
      <c r="V95" s="218"/>
      <c r="W95" s="588"/>
      <c r="X95" s="547" t="s">
        <v>170</v>
      </c>
      <c r="Y95" s="484" t="s">
        <v>170</v>
      </c>
    </row>
    <row r="96" spans="1:25" s="202" customFormat="1" ht="30" customHeight="1" thickBot="1" x14ac:dyDescent="0.3">
      <c r="A96" s="517"/>
      <c r="B96" s="201"/>
      <c r="C96" s="213" t="s">
        <v>179</v>
      </c>
      <c r="D96" s="409"/>
      <c r="E96" s="411"/>
      <c r="F96" s="645"/>
      <c r="G96" s="27">
        <v>37</v>
      </c>
      <c r="H96" s="27">
        <v>39</v>
      </c>
      <c r="I96" s="27">
        <v>37</v>
      </c>
      <c r="J96" s="27"/>
      <c r="K96" s="27"/>
      <c r="L96" s="27"/>
      <c r="M96" s="27"/>
      <c r="N96" s="27"/>
      <c r="O96" s="27"/>
      <c r="P96" s="27"/>
      <c r="Q96" s="27"/>
      <c r="R96" s="27"/>
      <c r="S96" s="219"/>
      <c r="T96" s="220"/>
      <c r="U96" s="220"/>
      <c r="V96" s="221"/>
      <c r="W96" s="589"/>
      <c r="X96" s="548"/>
      <c r="Y96" s="485"/>
    </row>
    <row r="97" spans="1:107" s="202" customFormat="1" ht="30" customHeight="1" thickBot="1" x14ac:dyDescent="0.3">
      <c r="A97" s="517"/>
      <c r="B97" s="201"/>
      <c r="C97" s="222" t="s">
        <v>134</v>
      </c>
      <c r="D97" s="433">
        <v>0.9</v>
      </c>
      <c r="E97" s="451">
        <v>0.9</v>
      </c>
      <c r="F97" s="647"/>
      <c r="G97" s="94">
        <f t="shared" ref="G97:R97" si="98">IF(G95&gt;0,G96/G95,"-")</f>
        <v>0.94871794871794868</v>
      </c>
      <c r="H97" s="94">
        <f t="shared" si="98"/>
        <v>1</v>
      </c>
      <c r="I97" s="94">
        <f t="shared" si="98"/>
        <v>0.97368421052631582</v>
      </c>
      <c r="J97" s="94" t="str">
        <f t="shared" si="98"/>
        <v>-</v>
      </c>
      <c r="K97" s="94" t="str">
        <f t="shared" si="98"/>
        <v>-</v>
      </c>
      <c r="L97" s="94" t="str">
        <f t="shared" si="98"/>
        <v>-</v>
      </c>
      <c r="M97" s="94" t="str">
        <f t="shared" si="98"/>
        <v>-</v>
      </c>
      <c r="N97" s="94" t="str">
        <f t="shared" si="98"/>
        <v>-</v>
      </c>
      <c r="O97" s="94" t="str">
        <f t="shared" si="98"/>
        <v>-</v>
      </c>
      <c r="P97" s="94" t="str">
        <f t="shared" si="98"/>
        <v>-</v>
      </c>
      <c r="Q97" s="94" t="str">
        <f t="shared" si="98"/>
        <v>-</v>
      </c>
      <c r="R97" s="94" t="str">
        <f t="shared" si="98"/>
        <v>-</v>
      </c>
      <c r="S97" s="87">
        <f>AVERAGE(G97:I97)</f>
        <v>0.97413405308142142</v>
      </c>
      <c r="T97" s="73" t="e">
        <f>AVERAGE(J97:L97)</f>
        <v>#DIV/0!</v>
      </c>
      <c r="U97" s="73" t="e">
        <f>AVERAGE(M97:O97)</f>
        <v>#DIV/0!</v>
      </c>
      <c r="V97" s="74" t="e">
        <f>AVERAGE(P97:R97)</f>
        <v>#DIV/0!</v>
      </c>
      <c r="W97" s="590"/>
      <c r="X97" s="549"/>
      <c r="Y97" s="486"/>
    </row>
    <row r="98" spans="1:107" s="164" customFormat="1" ht="32.1" customHeight="1" x14ac:dyDescent="0.25">
      <c r="A98" s="517"/>
      <c r="B98" s="201"/>
      <c r="C98" s="215" t="s">
        <v>180</v>
      </c>
      <c r="D98" s="408"/>
      <c r="E98" s="410"/>
      <c r="F98" s="644">
        <v>0.9</v>
      </c>
      <c r="G98" s="26">
        <v>38</v>
      </c>
      <c r="H98" s="26">
        <v>39</v>
      </c>
      <c r="I98" s="26">
        <v>38</v>
      </c>
      <c r="J98" s="26"/>
      <c r="K98" s="26"/>
      <c r="L98" s="26"/>
      <c r="M98" s="26"/>
      <c r="N98" s="26"/>
      <c r="O98" s="26"/>
      <c r="P98" s="26"/>
      <c r="Q98" s="26"/>
      <c r="R98" s="26"/>
      <c r="S98" s="570"/>
      <c r="T98" s="571"/>
      <c r="U98" s="571"/>
      <c r="V98" s="572"/>
      <c r="W98" s="588"/>
      <c r="X98" s="547" t="s">
        <v>170</v>
      </c>
      <c r="Y98" s="484" t="s">
        <v>170</v>
      </c>
    </row>
    <row r="99" spans="1:107" ht="33.6" customHeight="1" thickBot="1" x14ac:dyDescent="0.3">
      <c r="A99" s="517"/>
      <c r="B99" s="201"/>
      <c r="C99" s="213" t="s">
        <v>181</v>
      </c>
      <c r="D99" s="409"/>
      <c r="E99" s="411"/>
      <c r="F99" s="645"/>
      <c r="G99" s="27">
        <v>37</v>
      </c>
      <c r="H99" s="27">
        <v>32</v>
      </c>
      <c r="I99" s="27">
        <v>31</v>
      </c>
      <c r="J99" s="27"/>
      <c r="K99" s="27"/>
      <c r="L99" s="27"/>
      <c r="M99" s="27"/>
      <c r="N99" s="27"/>
      <c r="O99" s="27"/>
      <c r="P99" s="27"/>
      <c r="Q99" s="27"/>
      <c r="R99" s="27"/>
      <c r="S99" s="573"/>
      <c r="T99" s="574"/>
      <c r="U99" s="574"/>
      <c r="V99" s="575"/>
      <c r="W99" s="589"/>
      <c r="X99" s="548"/>
      <c r="Y99" s="485"/>
    </row>
    <row r="100" spans="1:107" ht="38.1" customHeight="1" thickBot="1" x14ac:dyDescent="0.3">
      <c r="A100" s="518"/>
      <c r="B100" s="201"/>
      <c r="C100" s="222" t="s">
        <v>134</v>
      </c>
      <c r="D100" s="433">
        <v>0.95</v>
      </c>
      <c r="E100" s="432">
        <v>0.92</v>
      </c>
      <c r="F100" s="647"/>
      <c r="G100" s="94">
        <f t="shared" ref="G100:R100" si="99">IF(G98&gt;0,G99/G98,"-")</f>
        <v>0.97368421052631582</v>
      </c>
      <c r="H100" s="94">
        <f t="shared" si="99"/>
        <v>0.82051282051282048</v>
      </c>
      <c r="I100" s="94">
        <f t="shared" si="99"/>
        <v>0.81578947368421051</v>
      </c>
      <c r="J100" s="94" t="str">
        <f t="shared" si="99"/>
        <v>-</v>
      </c>
      <c r="K100" s="94" t="str">
        <f t="shared" si="99"/>
        <v>-</v>
      </c>
      <c r="L100" s="94" t="str">
        <f t="shared" si="99"/>
        <v>-</v>
      </c>
      <c r="M100" s="94" t="str">
        <f t="shared" si="99"/>
        <v>-</v>
      </c>
      <c r="N100" s="94" t="str">
        <f t="shared" si="99"/>
        <v>-</v>
      </c>
      <c r="O100" s="94" t="str">
        <f t="shared" si="99"/>
        <v>-</v>
      </c>
      <c r="P100" s="94" t="str">
        <f t="shared" si="99"/>
        <v>-</v>
      </c>
      <c r="Q100" s="94" t="str">
        <f t="shared" si="99"/>
        <v>-</v>
      </c>
      <c r="R100" s="94" t="str">
        <f t="shared" si="99"/>
        <v>-</v>
      </c>
      <c r="S100" s="87">
        <f>AVERAGE(G100:I100)</f>
        <v>0.86999550157444894</v>
      </c>
      <c r="T100" s="73" t="e">
        <f>AVERAGE(J100:L100)</f>
        <v>#DIV/0!</v>
      </c>
      <c r="U100" s="73" t="e">
        <f>AVERAGE(M100:O100)</f>
        <v>#DIV/0!</v>
      </c>
      <c r="V100" s="74" t="e">
        <f>AVERAGE(P100:R100)</f>
        <v>#DIV/0!</v>
      </c>
      <c r="W100" s="590"/>
      <c r="X100" s="549"/>
      <c r="Y100" s="486"/>
    </row>
    <row r="101" spans="1:107" ht="73.5" customHeight="1" thickBot="1" x14ac:dyDescent="0.3">
      <c r="A101" s="223" t="s">
        <v>64</v>
      </c>
      <c r="B101" s="161"/>
      <c r="C101" s="165" t="s">
        <v>182</v>
      </c>
      <c r="D101" s="388"/>
      <c r="E101" s="388"/>
      <c r="F101" s="224">
        <v>0.95</v>
      </c>
      <c r="G101" s="614"/>
      <c r="H101" s="615"/>
      <c r="I101" s="616"/>
      <c r="J101" s="581" t="s">
        <v>183</v>
      </c>
      <c r="K101" s="582"/>
      <c r="L101" s="583"/>
      <c r="M101" s="617"/>
      <c r="N101" s="618"/>
      <c r="O101" s="619"/>
      <c r="P101" s="564" t="s">
        <v>184</v>
      </c>
      <c r="Q101" s="565"/>
      <c r="R101" s="566"/>
      <c r="S101" s="225"/>
      <c r="T101" s="108" t="s">
        <v>185</v>
      </c>
      <c r="U101" s="225"/>
      <c r="V101" s="108" t="s">
        <v>185</v>
      </c>
      <c r="W101" s="226"/>
      <c r="X101" s="112" t="s">
        <v>186</v>
      </c>
      <c r="Y101" s="472" t="s">
        <v>280</v>
      </c>
    </row>
    <row r="102" spans="1:107" ht="30" hidden="1" customHeight="1" thickBot="1" x14ac:dyDescent="0.3">
      <c r="A102" s="187"/>
      <c r="B102" s="205"/>
      <c r="C102" s="585" t="s">
        <v>187</v>
      </c>
      <c r="D102" s="586"/>
      <c r="E102" s="586"/>
      <c r="F102" s="586"/>
      <c r="G102" s="586"/>
      <c r="H102" s="586"/>
      <c r="I102" s="586"/>
      <c r="J102" s="586"/>
      <c r="K102" s="586"/>
      <c r="L102" s="586"/>
      <c r="M102" s="586"/>
      <c r="N102" s="586"/>
      <c r="O102" s="586"/>
      <c r="P102" s="586"/>
      <c r="Q102" s="586"/>
      <c r="R102" s="586"/>
      <c r="S102" s="586"/>
      <c r="T102" s="586"/>
      <c r="U102" s="586"/>
      <c r="V102" s="586"/>
      <c r="W102" s="586"/>
      <c r="X102" s="587"/>
      <c r="Y102" s="456"/>
    </row>
    <row r="103" spans="1:107" ht="30" hidden="1" customHeight="1" thickBot="1" x14ac:dyDescent="0.3">
      <c r="A103" s="517" t="s">
        <v>188</v>
      </c>
      <c r="B103" s="206"/>
      <c r="C103" s="227"/>
      <c r="D103" s="228"/>
      <c r="E103" s="228"/>
      <c r="F103" s="228"/>
      <c r="G103" s="532" t="s">
        <v>189</v>
      </c>
      <c r="H103" s="533"/>
      <c r="I103" s="534"/>
      <c r="J103" s="532" t="s">
        <v>190</v>
      </c>
      <c r="K103" s="533"/>
      <c r="L103" s="534"/>
      <c r="M103" s="532" t="s">
        <v>191</v>
      </c>
      <c r="N103" s="533"/>
      <c r="O103" s="534"/>
      <c r="P103" s="532" t="s">
        <v>192</v>
      </c>
      <c r="Q103" s="533"/>
      <c r="R103" s="534"/>
      <c r="S103" s="228"/>
      <c r="T103" s="228"/>
      <c r="U103" s="228"/>
      <c r="V103" s="228"/>
      <c r="W103" s="228"/>
      <c r="X103" s="229"/>
      <c r="Y103" s="229"/>
    </row>
    <row r="104" spans="1:107" ht="54.6" hidden="1" customHeight="1" thickBot="1" x14ac:dyDescent="0.3">
      <c r="A104" s="517"/>
      <c r="B104" s="206"/>
      <c r="C104" s="510" t="s">
        <v>193</v>
      </c>
      <c r="D104" s="511"/>
      <c r="E104" s="511"/>
      <c r="F104" s="512"/>
      <c r="G104" s="545" t="s">
        <v>194</v>
      </c>
      <c r="H104" s="546"/>
      <c r="I104" s="546"/>
      <c r="J104" s="545" t="s">
        <v>194</v>
      </c>
      <c r="K104" s="546"/>
      <c r="L104" s="546"/>
      <c r="M104" s="545" t="s">
        <v>194</v>
      </c>
      <c r="N104" s="546"/>
      <c r="O104" s="546"/>
      <c r="P104" s="545" t="s">
        <v>194</v>
      </c>
      <c r="Q104" s="546"/>
      <c r="R104" s="546"/>
      <c r="S104" s="578"/>
      <c r="T104" s="579"/>
      <c r="U104" s="579"/>
      <c r="V104" s="580"/>
      <c r="W104" s="230"/>
      <c r="X104" s="116" t="s">
        <v>195</v>
      </c>
      <c r="Y104" s="473" t="s">
        <v>195</v>
      </c>
    </row>
    <row r="105" spans="1:107" ht="46.7" customHeight="1" thickBot="1" x14ac:dyDescent="0.3">
      <c r="A105" s="187"/>
      <c r="B105" s="205"/>
      <c r="C105" s="525" t="s">
        <v>196</v>
      </c>
      <c r="D105" s="526"/>
      <c r="E105" s="526"/>
      <c r="F105" s="526"/>
      <c r="G105" s="526"/>
      <c r="H105" s="526"/>
      <c r="I105" s="526"/>
      <c r="J105" s="526"/>
      <c r="K105" s="526"/>
      <c r="L105" s="526"/>
      <c r="M105" s="526"/>
      <c r="N105" s="526"/>
      <c r="O105" s="526"/>
      <c r="P105" s="526"/>
      <c r="Q105" s="526"/>
      <c r="R105" s="526"/>
      <c r="S105" s="526"/>
      <c r="T105" s="526"/>
      <c r="U105" s="526"/>
      <c r="V105" s="526"/>
      <c r="W105" s="526"/>
      <c r="X105" s="528"/>
      <c r="Y105" s="456"/>
    </row>
    <row r="106" spans="1:107" ht="117" customHeight="1" thickBot="1" x14ac:dyDescent="0.3">
      <c r="A106" s="200" t="s">
        <v>64</v>
      </c>
      <c r="B106" s="205" t="s">
        <v>197</v>
      </c>
      <c r="C106" s="297" t="s">
        <v>198</v>
      </c>
      <c r="D106" s="413"/>
      <c r="E106" s="413"/>
      <c r="F106" s="228" t="s">
        <v>199</v>
      </c>
      <c r="G106" s="567" t="s">
        <v>189</v>
      </c>
      <c r="H106" s="568"/>
      <c r="I106" s="569"/>
      <c r="J106" s="567" t="s">
        <v>190</v>
      </c>
      <c r="K106" s="568"/>
      <c r="L106" s="569"/>
      <c r="M106" s="567" t="s">
        <v>191</v>
      </c>
      <c r="N106" s="568"/>
      <c r="O106" s="569"/>
      <c r="P106" s="567" t="s">
        <v>192</v>
      </c>
      <c r="Q106" s="568"/>
      <c r="R106" s="569"/>
      <c r="S106" s="576"/>
      <c r="T106" s="577"/>
      <c r="U106" s="577"/>
      <c r="V106" s="577"/>
      <c r="W106" s="278"/>
      <c r="X106" s="271" t="s">
        <v>200</v>
      </c>
      <c r="Y106" s="474" t="s">
        <v>200</v>
      </c>
    </row>
    <row r="107" spans="1:107" s="144" customFormat="1" ht="45" customHeight="1" thickBot="1" x14ac:dyDescent="0.25">
      <c r="A107" s="187"/>
      <c r="B107" s="205"/>
      <c r="C107" s="525" t="s">
        <v>201</v>
      </c>
      <c r="D107" s="526"/>
      <c r="E107" s="526"/>
      <c r="F107" s="526"/>
      <c r="G107" s="527"/>
      <c r="H107" s="527"/>
      <c r="I107" s="527"/>
      <c r="J107" s="527"/>
      <c r="K107" s="527"/>
      <c r="L107" s="527"/>
      <c r="M107" s="527"/>
      <c r="N107" s="527"/>
      <c r="O107" s="527"/>
      <c r="P107" s="527"/>
      <c r="Q107" s="527"/>
      <c r="R107" s="527"/>
      <c r="S107" s="527"/>
      <c r="T107" s="527"/>
      <c r="U107" s="527"/>
      <c r="V107" s="527"/>
      <c r="W107" s="527"/>
      <c r="X107" s="528"/>
      <c r="Y107" s="456"/>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143"/>
      <c r="CY107" s="143"/>
      <c r="CZ107" s="143"/>
      <c r="DA107" s="143"/>
      <c r="DB107" s="143"/>
      <c r="DC107" s="143"/>
    </row>
    <row r="108" spans="1:107" s="144" customFormat="1" ht="78" customHeight="1" thickBot="1" x14ac:dyDescent="0.3">
      <c r="A108" s="200" t="s">
        <v>188</v>
      </c>
      <c r="B108" s="232"/>
      <c r="C108" s="233" t="s">
        <v>202</v>
      </c>
      <c r="D108" s="414"/>
      <c r="E108" s="414"/>
      <c r="F108" s="234">
        <v>1</v>
      </c>
      <c r="G108" s="520" t="s">
        <v>203</v>
      </c>
      <c r="H108" s="521"/>
      <c r="I108" s="522"/>
      <c r="J108" s="520" t="s">
        <v>204</v>
      </c>
      <c r="K108" s="523"/>
      <c r="L108" s="524"/>
      <c r="M108" s="520" t="s">
        <v>205</v>
      </c>
      <c r="N108" s="523"/>
      <c r="O108" s="524"/>
      <c r="P108" s="520" t="s">
        <v>206</v>
      </c>
      <c r="Q108" s="523"/>
      <c r="R108" s="524"/>
      <c r="S108" s="520" t="s">
        <v>207</v>
      </c>
      <c r="T108" s="524"/>
      <c r="U108" s="520" t="s">
        <v>208</v>
      </c>
      <c r="V108" s="524"/>
      <c r="W108" s="184"/>
      <c r="X108" s="88" t="s">
        <v>209</v>
      </c>
      <c r="Y108" s="462" t="s">
        <v>209</v>
      </c>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row>
    <row r="109" spans="1:107" s="144" customFormat="1" ht="33" customHeight="1" thickBot="1" x14ac:dyDescent="0.3">
      <c r="A109" s="504" t="s">
        <v>64</v>
      </c>
      <c r="B109" s="542"/>
      <c r="C109" s="535" t="s">
        <v>210</v>
      </c>
      <c r="D109" s="536"/>
      <c r="E109" s="536"/>
      <c r="F109" s="536"/>
      <c r="G109" s="536"/>
      <c r="H109" s="536"/>
      <c r="I109" s="536"/>
      <c r="J109" s="536"/>
      <c r="K109" s="536"/>
      <c r="L109" s="536"/>
      <c r="M109" s="536"/>
      <c r="N109" s="536"/>
      <c r="O109" s="536"/>
      <c r="P109" s="536"/>
      <c r="Q109" s="536"/>
      <c r="R109" s="536"/>
      <c r="S109" s="536"/>
      <c r="T109" s="536"/>
      <c r="U109" s="536"/>
      <c r="V109" s="536"/>
      <c r="W109" s="536"/>
      <c r="X109" s="537"/>
      <c r="Y109" s="457"/>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143"/>
      <c r="CY109" s="143"/>
      <c r="CZ109" s="143"/>
      <c r="DA109" s="143"/>
      <c r="DB109" s="143"/>
      <c r="DC109" s="143"/>
    </row>
    <row r="110" spans="1:107" s="144" customFormat="1" ht="41.25" customHeight="1" x14ac:dyDescent="0.25">
      <c r="A110" s="599"/>
      <c r="B110" s="543"/>
      <c r="C110" s="235" t="s">
        <v>210</v>
      </c>
      <c r="D110" s="415"/>
      <c r="E110" s="389"/>
      <c r="F110" s="538"/>
      <c r="G110" s="540" t="s">
        <v>211</v>
      </c>
      <c r="H110" s="540"/>
      <c r="I110" s="540"/>
      <c r="J110" s="540"/>
      <c r="K110" s="540"/>
      <c r="L110" s="540"/>
      <c r="M110" s="540"/>
      <c r="N110" s="540"/>
      <c r="O110" s="540"/>
      <c r="P110" s="540"/>
      <c r="Q110" s="540"/>
      <c r="R110" s="540"/>
      <c r="S110" s="4"/>
      <c r="T110" s="5"/>
      <c r="U110" s="5"/>
      <c r="V110" s="6"/>
      <c r="W110" s="236"/>
      <c r="X110" s="620" t="s">
        <v>212</v>
      </c>
      <c r="Y110" s="487" t="s">
        <v>288</v>
      </c>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143"/>
      <c r="CY110" s="143"/>
      <c r="CZ110" s="143"/>
      <c r="DA110" s="143"/>
      <c r="DB110" s="143"/>
      <c r="DC110" s="143"/>
    </row>
    <row r="111" spans="1:107" s="144" customFormat="1" ht="37.5" customHeight="1" thickBot="1" x14ac:dyDescent="0.3">
      <c r="A111" s="505"/>
      <c r="B111" s="544"/>
      <c r="C111" s="237" t="s">
        <v>213</v>
      </c>
      <c r="D111" s="416"/>
      <c r="E111" s="426"/>
      <c r="F111" s="539"/>
      <c r="G111" s="541" t="s">
        <v>214</v>
      </c>
      <c r="H111" s="541"/>
      <c r="I111" s="541"/>
      <c r="J111" s="541"/>
      <c r="K111" s="541"/>
      <c r="L111" s="541"/>
      <c r="M111" s="541"/>
      <c r="N111" s="541"/>
      <c r="O111" s="541"/>
      <c r="P111" s="541"/>
      <c r="Q111" s="541"/>
      <c r="R111" s="541"/>
      <c r="S111" s="67"/>
      <c r="T111" s="68"/>
      <c r="U111" s="68"/>
      <c r="V111" s="69"/>
      <c r="W111" s="238"/>
      <c r="X111" s="621"/>
      <c r="Y111" s="488"/>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143"/>
      <c r="CY111" s="143"/>
      <c r="CZ111" s="143"/>
      <c r="DA111" s="143"/>
      <c r="DB111" s="143"/>
      <c r="DC111" s="143"/>
    </row>
    <row r="112" spans="1:107" s="164" customFormat="1" ht="34.35" customHeight="1" thickBot="1" x14ac:dyDescent="0.3">
      <c r="A112" s="504" t="s">
        <v>64</v>
      </c>
      <c r="B112" s="239"/>
      <c r="C112" s="535" t="s">
        <v>215</v>
      </c>
      <c r="D112" s="536"/>
      <c r="E112" s="536"/>
      <c r="F112" s="536"/>
      <c r="G112" s="622"/>
      <c r="H112" s="622"/>
      <c r="I112" s="622"/>
      <c r="J112" s="622"/>
      <c r="K112" s="622"/>
      <c r="L112" s="622"/>
      <c r="M112" s="622"/>
      <c r="N112" s="622"/>
      <c r="O112" s="622"/>
      <c r="P112" s="622"/>
      <c r="Q112" s="622"/>
      <c r="R112" s="622"/>
      <c r="S112" s="536"/>
      <c r="T112" s="536"/>
      <c r="U112" s="536"/>
      <c r="V112" s="536"/>
      <c r="W112" s="536"/>
      <c r="X112" s="537"/>
      <c r="Y112" s="457"/>
    </row>
    <row r="113" spans="1:107" ht="56.45" customHeight="1" thickBot="1" x14ac:dyDescent="0.3">
      <c r="A113" s="599"/>
      <c r="B113" s="241"/>
      <c r="C113" s="242" t="s">
        <v>216</v>
      </c>
      <c r="D113" s="417"/>
      <c r="E113" s="417"/>
      <c r="F113" s="243"/>
      <c r="G113" s="623" t="s">
        <v>217</v>
      </c>
      <c r="H113" s="624"/>
      <c r="I113" s="624"/>
      <c r="J113" s="624"/>
      <c r="K113" s="624"/>
      <c r="L113" s="624"/>
      <c r="M113" s="624"/>
      <c r="N113" s="624"/>
      <c r="O113" s="624"/>
      <c r="P113" s="624"/>
      <c r="Q113" s="624"/>
      <c r="R113" s="625"/>
      <c r="S113" s="244"/>
      <c r="T113" s="70" t="s">
        <v>38</v>
      </c>
      <c r="U113" s="245"/>
      <c r="V113" s="71" t="s">
        <v>40</v>
      </c>
      <c r="W113" s="246"/>
      <c r="X113" s="88" t="s">
        <v>218</v>
      </c>
      <c r="Y113" s="462" t="s">
        <v>218</v>
      </c>
    </row>
    <row r="114" spans="1:107" ht="32.1" customHeight="1" thickBot="1" x14ac:dyDescent="0.3">
      <c r="A114" s="504" t="s">
        <v>64</v>
      </c>
      <c r="B114" s="506" t="s">
        <v>219</v>
      </c>
      <c r="C114" s="507"/>
      <c r="D114" s="507"/>
      <c r="E114" s="507"/>
      <c r="F114" s="507"/>
      <c r="G114" s="507"/>
      <c r="H114" s="507"/>
      <c r="I114" s="507"/>
      <c r="J114" s="507"/>
      <c r="K114" s="507"/>
      <c r="L114" s="507"/>
      <c r="M114" s="507"/>
      <c r="N114" s="507"/>
      <c r="O114" s="507"/>
      <c r="P114" s="507"/>
      <c r="Q114" s="507"/>
      <c r="R114" s="507"/>
      <c r="S114" s="508"/>
      <c r="T114" s="508"/>
      <c r="U114" s="508"/>
      <c r="V114" s="508"/>
      <c r="W114" s="507"/>
      <c r="X114" s="509"/>
      <c r="Y114" s="458"/>
    </row>
    <row r="115" spans="1:107" s="252" customFormat="1" ht="62.45" customHeight="1" thickBot="1" x14ac:dyDescent="0.3">
      <c r="A115" s="505"/>
      <c r="B115" s="247"/>
      <c r="C115" s="248" t="s">
        <v>220</v>
      </c>
      <c r="D115" s="418"/>
      <c r="E115" s="386"/>
      <c r="F115" s="249" t="s">
        <v>46</v>
      </c>
      <c r="G115" s="510" t="s">
        <v>221</v>
      </c>
      <c r="H115" s="511"/>
      <c r="I115" s="511"/>
      <c r="J115" s="511"/>
      <c r="K115" s="511"/>
      <c r="L115" s="511"/>
      <c r="M115" s="511"/>
      <c r="N115" s="511"/>
      <c r="O115" s="511"/>
      <c r="P115" s="511"/>
      <c r="Q115" s="511"/>
      <c r="R115" s="512"/>
      <c r="S115" s="62" t="s">
        <v>222</v>
      </c>
      <c r="T115" s="62" t="s">
        <v>223</v>
      </c>
      <c r="U115" s="62" t="s">
        <v>224</v>
      </c>
      <c r="V115" s="62" t="s">
        <v>225</v>
      </c>
      <c r="W115" s="250"/>
      <c r="X115" s="88" t="s">
        <v>221</v>
      </c>
      <c r="Y115" s="462" t="s">
        <v>221</v>
      </c>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251"/>
      <c r="BC115" s="251"/>
      <c r="BD115" s="251"/>
      <c r="BE115" s="251"/>
      <c r="BF115" s="251"/>
      <c r="BG115" s="251"/>
      <c r="BH115" s="251"/>
      <c r="BI115" s="251"/>
      <c r="BJ115" s="251"/>
      <c r="BK115" s="251"/>
      <c r="BL115" s="251"/>
      <c r="BM115" s="251"/>
      <c r="BN115" s="251"/>
      <c r="BO115" s="251"/>
      <c r="BP115" s="251"/>
      <c r="BQ115" s="251"/>
      <c r="BR115" s="251"/>
      <c r="BS115" s="251"/>
      <c r="BT115" s="251"/>
      <c r="BU115" s="251"/>
      <c r="BV115" s="251"/>
      <c r="BW115" s="251"/>
      <c r="BX115" s="251"/>
      <c r="BY115" s="251"/>
      <c r="BZ115" s="251"/>
      <c r="CA115" s="251"/>
      <c r="CB115" s="251"/>
      <c r="CC115" s="251"/>
      <c r="CD115" s="251"/>
      <c r="CE115" s="251"/>
      <c r="CF115" s="251"/>
      <c r="CG115" s="251"/>
      <c r="CH115" s="251"/>
      <c r="CI115" s="251"/>
      <c r="CJ115" s="251"/>
      <c r="CK115" s="251"/>
      <c r="CL115" s="251"/>
      <c r="CM115" s="251"/>
      <c r="CN115" s="251"/>
      <c r="CO115" s="251"/>
      <c r="CP115" s="251"/>
      <c r="CQ115" s="251"/>
      <c r="CR115" s="251"/>
      <c r="CS115" s="251"/>
      <c r="CT115" s="251"/>
      <c r="CU115" s="251"/>
      <c r="CV115" s="251"/>
      <c r="CW115" s="251"/>
      <c r="CX115" s="251"/>
      <c r="CY115" s="251"/>
      <c r="CZ115" s="251"/>
      <c r="DA115" s="251"/>
      <c r="DB115" s="251"/>
      <c r="DC115" s="251"/>
    </row>
    <row r="116" spans="1:107" s="252" customFormat="1" ht="24.6" customHeight="1" thickBot="1" x14ac:dyDescent="0.3">
      <c r="A116" s="504" t="s">
        <v>64</v>
      </c>
      <c r="B116" s="506" t="s">
        <v>226</v>
      </c>
      <c r="C116" s="507"/>
      <c r="D116" s="507"/>
      <c r="E116" s="507"/>
      <c r="F116" s="507"/>
      <c r="G116" s="507"/>
      <c r="H116" s="507"/>
      <c r="I116" s="507"/>
      <c r="J116" s="507"/>
      <c r="K116" s="507"/>
      <c r="L116" s="507"/>
      <c r="M116" s="507"/>
      <c r="N116" s="507"/>
      <c r="O116" s="507"/>
      <c r="P116" s="507"/>
      <c r="Q116" s="507"/>
      <c r="R116" s="507"/>
      <c r="S116" s="508"/>
      <c r="T116" s="508"/>
      <c r="U116" s="508"/>
      <c r="V116" s="508"/>
      <c r="W116" s="507"/>
      <c r="X116" s="509"/>
      <c r="Y116" s="458"/>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c r="BJ116" s="251"/>
      <c r="BK116" s="251"/>
      <c r="BL116" s="251"/>
      <c r="BM116" s="251"/>
      <c r="BN116" s="251"/>
      <c r="BO116" s="251"/>
      <c r="BP116" s="251"/>
      <c r="BQ116" s="251"/>
      <c r="BR116" s="251"/>
      <c r="BS116" s="251"/>
      <c r="BT116" s="251"/>
      <c r="BU116" s="251"/>
      <c r="BV116" s="251"/>
      <c r="BW116" s="251"/>
      <c r="BX116" s="251"/>
      <c r="BY116" s="251"/>
      <c r="BZ116" s="251"/>
      <c r="CA116" s="251"/>
      <c r="CB116" s="251"/>
      <c r="CC116" s="251"/>
      <c r="CD116" s="251"/>
      <c r="CE116" s="251"/>
      <c r="CF116" s="251"/>
      <c r="CG116" s="251"/>
      <c r="CH116" s="251"/>
      <c r="CI116" s="251"/>
      <c r="CJ116" s="251"/>
      <c r="CK116" s="251"/>
      <c r="CL116" s="251"/>
      <c r="CM116" s="251"/>
      <c r="CN116" s="251"/>
      <c r="CO116" s="251"/>
      <c r="CP116" s="251"/>
      <c r="CQ116" s="251"/>
      <c r="CR116" s="251"/>
      <c r="CS116" s="251"/>
      <c r="CT116" s="251"/>
      <c r="CU116" s="251"/>
      <c r="CV116" s="251"/>
      <c r="CW116" s="251"/>
      <c r="CX116" s="251"/>
      <c r="CY116" s="251"/>
      <c r="CZ116" s="251"/>
      <c r="DA116" s="251"/>
      <c r="DB116" s="251"/>
      <c r="DC116" s="251"/>
    </row>
    <row r="117" spans="1:107" s="252" customFormat="1" ht="65.099999999999994" customHeight="1" thickBot="1" x14ac:dyDescent="0.3">
      <c r="A117" s="505"/>
      <c r="B117" s="247"/>
      <c r="C117" s="248" t="s">
        <v>227</v>
      </c>
      <c r="D117" s="418"/>
      <c r="E117" s="386"/>
      <c r="F117" s="249" t="s">
        <v>46</v>
      </c>
      <c r="G117" s="648" t="s">
        <v>228</v>
      </c>
      <c r="H117" s="649"/>
      <c r="I117" s="649"/>
      <c r="J117" s="649"/>
      <c r="K117" s="649"/>
      <c r="L117" s="649"/>
      <c r="M117" s="649"/>
      <c r="N117" s="649"/>
      <c r="O117" s="649"/>
      <c r="P117" s="649"/>
      <c r="Q117" s="649"/>
      <c r="R117" s="650"/>
      <c r="S117" s="63" t="s">
        <v>222</v>
      </c>
      <c r="T117" s="63" t="s">
        <v>223</v>
      </c>
      <c r="U117" s="63" t="s">
        <v>224</v>
      </c>
      <c r="V117" s="63" t="s">
        <v>225</v>
      </c>
      <c r="W117" s="253"/>
      <c r="X117" s="88" t="s">
        <v>228</v>
      </c>
      <c r="Y117" s="462" t="s">
        <v>228</v>
      </c>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1"/>
      <c r="AZ117" s="251"/>
      <c r="BA117" s="251"/>
      <c r="BB117" s="251"/>
      <c r="BC117" s="251"/>
      <c r="BD117" s="251"/>
      <c r="BE117" s="251"/>
      <c r="BF117" s="251"/>
      <c r="BG117" s="251"/>
      <c r="BH117" s="251"/>
      <c r="BI117" s="251"/>
      <c r="BJ117" s="251"/>
      <c r="BK117" s="251"/>
      <c r="BL117" s="251"/>
      <c r="BM117" s="251"/>
      <c r="BN117" s="251"/>
      <c r="BO117" s="251"/>
      <c r="BP117" s="251"/>
      <c r="BQ117" s="251"/>
      <c r="BR117" s="251"/>
      <c r="BS117" s="251"/>
      <c r="BT117" s="251"/>
      <c r="BU117" s="251"/>
      <c r="BV117" s="251"/>
      <c r="BW117" s="251"/>
      <c r="BX117" s="251"/>
      <c r="BY117" s="251"/>
      <c r="BZ117" s="251"/>
      <c r="CA117" s="251"/>
      <c r="CB117" s="251"/>
      <c r="CC117" s="251"/>
      <c r="CD117" s="251"/>
      <c r="CE117" s="251"/>
      <c r="CF117" s="251"/>
      <c r="CG117" s="251"/>
      <c r="CH117" s="251"/>
      <c r="CI117" s="251"/>
      <c r="CJ117" s="251"/>
      <c r="CK117" s="251"/>
      <c r="CL117" s="251"/>
      <c r="CM117" s="251"/>
      <c r="CN117" s="251"/>
      <c r="CO117" s="251"/>
      <c r="CP117" s="251"/>
      <c r="CQ117" s="251"/>
      <c r="CR117" s="251"/>
      <c r="CS117" s="251"/>
      <c r="CT117" s="251"/>
      <c r="CU117" s="251"/>
      <c r="CV117" s="251"/>
      <c r="CW117" s="251"/>
      <c r="CX117" s="251"/>
      <c r="CY117" s="251"/>
      <c r="CZ117" s="251"/>
      <c r="DA117" s="251"/>
      <c r="DB117" s="251"/>
      <c r="DC117" s="251"/>
    </row>
    <row r="118" spans="1:107" s="252" customFormat="1" ht="26.45" customHeight="1" thickBot="1" x14ac:dyDescent="0.3">
      <c r="A118" s="504" t="s">
        <v>64</v>
      </c>
      <c r="B118" s="254"/>
      <c r="C118" s="632" t="s">
        <v>229</v>
      </c>
      <c r="D118" s="633"/>
      <c r="E118" s="633"/>
      <c r="F118" s="633"/>
      <c r="G118" s="633"/>
      <c r="H118" s="633"/>
      <c r="I118" s="633"/>
      <c r="J118" s="633"/>
      <c r="K118" s="633"/>
      <c r="L118" s="633"/>
      <c r="M118" s="633"/>
      <c r="N118" s="633"/>
      <c r="O118" s="633"/>
      <c r="P118" s="633"/>
      <c r="Q118" s="633"/>
      <c r="R118" s="633"/>
      <c r="S118" s="633"/>
      <c r="T118" s="633"/>
      <c r="U118" s="633"/>
      <c r="V118" s="633"/>
      <c r="W118" s="633"/>
      <c r="X118" s="634"/>
      <c r="Y118" s="475"/>
      <c r="Z118" s="251"/>
      <c r="AA118" s="251"/>
      <c r="AB118" s="251"/>
      <c r="AC118" s="251"/>
      <c r="AD118" s="251"/>
      <c r="AE118" s="251"/>
      <c r="AF118" s="251"/>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1"/>
      <c r="BJ118" s="251"/>
      <c r="BK118" s="251"/>
      <c r="BL118" s="251"/>
      <c r="BM118" s="251"/>
      <c r="BN118" s="251"/>
      <c r="BO118" s="251"/>
      <c r="BP118" s="251"/>
      <c r="BQ118" s="251"/>
      <c r="BR118" s="251"/>
      <c r="BS118" s="251"/>
      <c r="BT118" s="251"/>
      <c r="BU118" s="251"/>
      <c r="BV118" s="251"/>
      <c r="BW118" s="251"/>
      <c r="BX118" s="251"/>
      <c r="BY118" s="251"/>
      <c r="BZ118" s="251"/>
      <c r="CA118" s="251"/>
      <c r="CB118" s="251"/>
      <c r="CC118" s="251"/>
      <c r="CD118" s="251"/>
      <c r="CE118" s="251"/>
      <c r="CF118" s="251"/>
      <c r="CG118" s="251"/>
      <c r="CH118" s="251"/>
      <c r="CI118" s="251"/>
      <c r="CJ118" s="251"/>
      <c r="CK118" s="251"/>
      <c r="CL118" s="251"/>
      <c r="CM118" s="251"/>
      <c r="CN118" s="251"/>
      <c r="CO118" s="251"/>
      <c r="CP118" s="251"/>
      <c r="CQ118" s="251"/>
      <c r="CR118" s="251"/>
      <c r="CS118" s="251"/>
      <c r="CT118" s="251"/>
      <c r="CU118" s="251"/>
      <c r="CV118" s="251"/>
      <c r="CW118" s="251"/>
      <c r="CX118" s="251"/>
      <c r="CY118" s="251"/>
      <c r="CZ118" s="251"/>
      <c r="DA118" s="251"/>
      <c r="DB118" s="251"/>
      <c r="DC118" s="251"/>
    </row>
    <row r="119" spans="1:107" s="252" customFormat="1" ht="18" customHeight="1" thickBot="1" x14ac:dyDescent="0.3">
      <c r="A119" s="599"/>
      <c r="B119" s="231"/>
      <c r="C119" s="255" t="s">
        <v>230</v>
      </c>
      <c r="D119" s="419"/>
      <c r="E119" s="419"/>
      <c r="F119" s="637" t="s">
        <v>46</v>
      </c>
      <c r="G119" s="64">
        <f>SUM(G120:G124)</f>
        <v>0</v>
      </c>
      <c r="H119" s="64">
        <f t="shared" ref="H119:R119" si="100">SUM(H120:H124)</f>
        <v>0</v>
      </c>
      <c r="I119" s="64">
        <f t="shared" si="100"/>
        <v>0</v>
      </c>
      <c r="J119" s="64">
        <f t="shared" si="100"/>
        <v>0</v>
      </c>
      <c r="K119" s="64">
        <f t="shared" si="100"/>
        <v>0</v>
      </c>
      <c r="L119" s="64">
        <f t="shared" si="100"/>
        <v>0</v>
      </c>
      <c r="M119" s="64">
        <f t="shared" si="100"/>
        <v>0</v>
      </c>
      <c r="N119" s="64">
        <f t="shared" si="100"/>
        <v>0</v>
      </c>
      <c r="O119" s="64">
        <f t="shared" si="100"/>
        <v>0</v>
      </c>
      <c r="P119" s="64">
        <f t="shared" si="100"/>
        <v>0</v>
      </c>
      <c r="Q119" s="64">
        <f t="shared" si="100"/>
        <v>0</v>
      </c>
      <c r="R119" s="64">
        <f t="shared" si="100"/>
        <v>0</v>
      </c>
      <c r="S119" s="58">
        <f t="shared" ref="S119:S124" si="101">SUM($G119:$I119)</f>
        <v>0</v>
      </c>
      <c r="T119" s="54">
        <f t="shared" ref="T119:T124" si="102">SUM($J119:$L119)</f>
        <v>0</v>
      </c>
      <c r="U119" s="54">
        <f t="shared" ref="U119:U124" si="103">SUM($M119:$O119)</f>
        <v>0</v>
      </c>
      <c r="V119" s="55">
        <f t="shared" ref="V119:V124" si="104">SUM($P119:$R119)</f>
        <v>0</v>
      </c>
      <c r="W119" s="59">
        <f t="shared" ref="W119" si="105">SUM(G119:I119,J119:L119,M119:O119,P119:R119)</f>
        <v>0</v>
      </c>
      <c r="X119" s="635" t="s">
        <v>231</v>
      </c>
      <c r="Y119" s="489" t="s">
        <v>231</v>
      </c>
      <c r="Z119" s="251"/>
      <c r="AA119" s="251"/>
      <c r="AB119" s="251"/>
      <c r="AC119" s="251"/>
      <c r="AD119" s="251"/>
      <c r="AE119" s="251"/>
      <c r="AF119" s="251"/>
      <c r="AG119" s="251"/>
      <c r="AH119" s="251"/>
      <c r="AI119" s="251"/>
      <c r="AJ119" s="251"/>
      <c r="AK119" s="251"/>
      <c r="AL119" s="251"/>
      <c r="AM119" s="251"/>
      <c r="AN119" s="251"/>
      <c r="AO119" s="251"/>
      <c r="AP119" s="251"/>
      <c r="AQ119" s="251"/>
      <c r="AR119" s="251"/>
      <c r="AS119" s="251"/>
      <c r="AT119" s="251"/>
      <c r="AU119" s="251"/>
      <c r="AV119" s="251"/>
      <c r="AW119" s="251"/>
      <c r="AX119" s="251"/>
      <c r="AY119" s="251"/>
      <c r="AZ119" s="251"/>
      <c r="BA119" s="251"/>
      <c r="BB119" s="251"/>
      <c r="BC119" s="251"/>
      <c r="BD119" s="251"/>
      <c r="BE119" s="251"/>
      <c r="BF119" s="251"/>
      <c r="BG119" s="251"/>
      <c r="BH119" s="251"/>
      <c r="BI119" s="251"/>
      <c r="BJ119" s="251"/>
      <c r="BK119" s="251"/>
      <c r="BL119" s="251"/>
      <c r="BM119" s="251"/>
      <c r="BN119" s="251"/>
      <c r="BO119" s="251"/>
      <c r="BP119" s="251"/>
      <c r="BQ119" s="251"/>
      <c r="BR119" s="251"/>
      <c r="BS119" s="251"/>
      <c r="BT119" s="251"/>
      <c r="BU119" s="251"/>
      <c r="BV119" s="251"/>
      <c r="BW119" s="251"/>
      <c r="BX119" s="251"/>
      <c r="BY119" s="251"/>
      <c r="BZ119" s="251"/>
      <c r="CA119" s="251"/>
      <c r="CB119" s="251"/>
      <c r="CC119" s="251"/>
      <c r="CD119" s="251"/>
      <c r="CE119" s="251"/>
      <c r="CF119" s="251"/>
      <c r="CG119" s="251"/>
      <c r="CH119" s="251"/>
      <c r="CI119" s="251"/>
      <c r="CJ119" s="251"/>
      <c r="CK119" s="251"/>
      <c r="CL119" s="251"/>
      <c r="CM119" s="251"/>
      <c r="CN119" s="251"/>
      <c r="CO119" s="251"/>
      <c r="CP119" s="251"/>
      <c r="CQ119" s="251"/>
      <c r="CR119" s="251"/>
      <c r="CS119" s="251"/>
      <c r="CT119" s="251"/>
      <c r="CU119" s="251"/>
      <c r="CV119" s="251"/>
      <c r="CW119" s="251"/>
      <c r="CX119" s="251"/>
      <c r="CY119" s="251"/>
      <c r="CZ119" s="251"/>
      <c r="DA119" s="251"/>
      <c r="DB119" s="251"/>
      <c r="DC119" s="251"/>
    </row>
    <row r="120" spans="1:107" s="252" customFormat="1" ht="35.450000000000003" customHeight="1" x14ac:dyDescent="0.25">
      <c r="A120" s="599"/>
      <c r="B120" s="231"/>
      <c r="C120" s="171" t="s">
        <v>232</v>
      </c>
      <c r="D120" s="379" t="s">
        <v>45</v>
      </c>
      <c r="E120" s="379" t="s">
        <v>45</v>
      </c>
      <c r="F120" s="638"/>
      <c r="G120" s="25">
        <v>0</v>
      </c>
      <c r="H120" s="25">
        <v>0</v>
      </c>
      <c r="I120" s="25">
        <v>0</v>
      </c>
      <c r="J120" s="25"/>
      <c r="K120" s="25"/>
      <c r="L120" s="25"/>
      <c r="M120" s="25"/>
      <c r="N120" s="25"/>
      <c r="O120" s="25"/>
      <c r="P120" s="25"/>
      <c r="Q120" s="25"/>
      <c r="R120" s="25"/>
      <c r="S120" s="34">
        <f>SUM($G120:$I120)</f>
        <v>0</v>
      </c>
      <c r="T120" s="34">
        <f>SUM($J120:$L120)</f>
        <v>0</v>
      </c>
      <c r="U120" s="34">
        <f>SUM($M120:$O120)</f>
        <v>0</v>
      </c>
      <c r="V120" s="34">
        <f>SUM($P120:$R120)</f>
        <v>0</v>
      </c>
      <c r="W120" s="298">
        <f>SUM(G120:I120,J120:L120,M120:O120,P120:R120)</f>
        <v>0</v>
      </c>
      <c r="X120" s="636"/>
      <c r="Y120" s="490"/>
      <c r="Z120" s="251"/>
      <c r="AA120" s="251"/>
      <c r="AB120" s="251"/>
      <c r="AC120" s="251"/>
      <c r="AD120" s="251"/>
      <c r="AE120" s="251"/>
      <c r="AF120" s="251"/>
      <c r="AG120" s="251"/>
      <c r="AH120" s="251"/>
      <c r="AI120" s="251"/>
      <c r="AJ120" s="251"/>
      <c r="AK120" s="251"/>
      <c r="AL120" s="251"/>
      <c r="AM120" s="251"/>
      <c r="AN120" s="251"/>
      <c r="AO120" s="251"/>
      <c r="AP120" s="251"/>
      <c r="AQ120" s="251"/>
      <c r="AR120" s="251"/>
      <c r="AS120" s="251"/>
      <c r="AT120" s="251"/>
      <c r="AU120" s="251"/>
      <c r="AV120" s="251"/>
      <c r="AW120" s="251"/>
      <c r="AX120" s="251"/>
      <c r="AY120" s="251"/>
      <c r="AZ120" s="251"/>
      <c r="BA120" s="251"/>
      <c r="BB120" s="251"/>
      <c r="BC120" s="251"/>
      <c r="BD120" s="251"/>
      <c r="BE120" s="251"/>
      <c r="BF120" s="251"/>
      <c r="BG120" s="251"/>
      <c r="BH120" s="251"/>
      <c r="BI120" s="251"/>
      <c r="BJ120" s="251"/>
      <c r="BK120" s="251"/>
      <c r="BL120" s="251"/>
      <c r="BM120" s="251"/>
      <c r="BN120" s="251"/>
      <c r="BO120" s="251"/>
      <c r="BP120" s="251"/>
      <c r="BQ120" s="251"/>
      <c r="BR120" s="251"/>
      <c r="BS120" s="251"/>
      <c r="BT120" s="251"/>
      <c r="BU120" s="251"/>
      <c r="BV120" s="251"/>
      <c r="BW120" s="251"/>
      <c r="BX120" s="251"/>
      <c r="BY120" s="251"/>
      <c r="BZ120" s="251"/>
      <c r="CA120" s="251"/>
      <c r="CB120" s="251"/>
      <c r="CC120" s="251"/>
      <c r="CD120" s="251"/>
      <c r="CE120" s="251"/>
      <c r="CF120" s="251"/>
      <c r="CG120" s="251"/>
      <c r="CH120" s="251"/>
      <c r="CI120" s="251"/>
      <c r="CJ120" s="251"/>
      <c r="CK120" s="251"/>
      <c r="CL120" s="251"/>
      <c r="CM120" s="251"/>
      <c r="CN120" s="251"/>
      <c r="CO120" s="251"/>
      <c r="CP120" s="251"/>
      <c r="CQ120" s="251"/>
      <c r="CR120" s="251"/>
      <c r="CS120" s="251"/>
      <c r="CT120" s="251"/>
      <c r="CU120" s="251"/>
      <c r="CV120" s="251"/>
      <c r="CW120" s="251"/>
      <c r="CX120" s="251"/>
      <c r="CY120" s="251"/>
      <c r="CZ120" s="251"/>
      <c r="DA120" s="251"/>
      <c r="DB120" s="251"/>
      <c r="DC120" s="251"/>
    </row>
    <row r="121" spans="1:107" ht="35.450000000000003" customHeight="1" x14ac:dyDescent="0.25">
      <c r="A121" s="599"/>
      <c r="B121" s="231"/>
      <c r="C121" s="172" t="s">
        <v>233</v>
      </c>
      <c r="D121" s="379" t="s">
        <v>45</v>
      </c>
      <c r="E121" s="379" t="s">
        <v>45</v>
      </c>
      <c r="F121" s="638"/>
      <c r="G121" s="25">
        <v>0</v>
      </c>
      <c r="H121" s="25">
        <v>0</v>
      </c>
      <c r="I121" s="25">
        <v>0</v>
      </c>
      <c r="J121" s="25"/>
      <c r="K121" s="25"/>
      <c r="L121" s="25"/>
      <c r="M121" s="25"/>
      <c r="N121" s="25"/>
      <c r="O121" s="25"/>
      <c r="P121" s="25"/>
      <c r="Q121" s="25"/>
      <c r="R121" s="25"/>
      <c r="S121" s="34">
        <f>SUM($G121:$I121)</f>
        <v>0</v>
      </c>
      <c r="T121" s="34">
        <f>SUM($J121:$L121)</f>
        <v>0</v>
      </c>
      <c r="U121" s="34">
        <f>SUM($M121:$O121)</f>
        <v>0</v>
      </c>
      <c r="V121" s="34">
        <f>SUM($P121:$R121)</f>
        <v>0</v>
      </c>
      <c r="W121" s="298">
        <f>SUM(G121:I121,J121:L121,M121:O121,P121:R121)</f>
        <v>0</v>
      </c>
      <c r="X121" s="636"/>
      <c r="Y121" s="490"/>
    </row>
    <row r="122" spans="1:107" ht="35.450000000000003" customHeight="1" x14ac:dyDescent="0.25">
      <c r="A122" s="599"/>
      <c r="B122" s="231"/>
      <c r="C122" s="172" t="s">
        <v>234</v>
      </c>
      <c r="D122" s="379" t="s">
        <v>45</v>
      </c>
      <c r="E122" s="379" t="s">
        <v>45</v>
      </c>
      <c r="F122" s="638"/>
      <c r="G122" s="25">
        <v>0</v>
      </c>
      <c r="H122" s="25">
        <v>0</v>
      </c>
      <c r="I122" s="25">
        <v>0</v>
      </c>
      <c r="J122" s="25"/>
      <c r="K122" s="25"/>
      <c r="L122" s="25"/>
      <c r="M122" s="25"/>
      <c r="N122" s="25"/>
      <c r="O122" s="25"/>
      <c r="P122" s="25"/>
      <c r="Q122" s="25"/>
      <c r="R122" s="25"/>
      <c r="S122" s="34">
        <f t="shared" si="101"/>
        <v>0</v>
      </c>
      <c r="T122" s="34">
        <f t="shared" si="102"/>
        <v>0</v>
      </c>
      <c r="U122" s="34">
        <f t="shared" si="103"/>
        <v>0</v>
      </c>
      <c r="V122" s="34">
        <f t="shared" si="104"/>
        <v>0</v>
      </c>
      <c r="W122" s="298">
        <f>SUM(G122:I122,J122:L122,M122:O122,P122:R122)</f>
        <v>0</v>
      </c>
      <c r="X122" s="636"/>
      <c r="Y122" s="490"/>
    </row>
    <row r="123" spans="1:107" ht="35.450000000000003" customHeight="1" x14ac:dyDescent="0.25">
      <c r="A123" s="599"/>
      <c r="B123" s="231"/>
      <c r="C123" s="172" t="s">
        <v>235</v>
      </c>
      <c r="D123" s="379" t="s">
        <v>45</v>
      </c>
      <c r="E123" s="379" t="s">
        <v>45</v>
      </c>
      <c r="F123" s="638"/>
      <c r="G123" s="25">
        <v>0</v>
      </c>
      <c r="H123" s="25">
        <v>0</v>
      </c>
      <c r="I123" s="25">
        <v>0</v>
      </c>
      <c r="J123" s="25"/>
      <c r="K123" s="25"/>
      <c r="L123" s="25"/>
      <c r="M123" s="25"/>
      <c r="N123" s="25"/>
      <c r="O123" s="25"/>
      <c r="P123" s="25"/>
      <c r="Q123" s="25"/>
      <c r="R123" s="25"/>
      <c r="S123" s="34">
        <f t="shared" si="101"/>
        <v>0</v>
      </c>
      <c r="T123" s="34">
        <f t="shared" si="102"/>
        <v>0</v>
      </c>
      <c r="U123" s="34">
        <f t="shared" si="103"/>
        <v>0</v>
      </c>
      <c r="V123" s="34">
        <f t="shared" si="104"/>
        <v>0</v>
      </c>
      <c r="W123" s="298">
        <f>SUM(G123:I123,J123:L123,M123:O123,P123:R123)</f>
        <v>0</v>
      </c>
      <c r="X123" s="636"/>
      <c r="Y123" s="490"/>
    </row>
    <row r="124" spans="1:107" ht="35.450000000000003" customHeight="1" thickBot="1" x14ac:dyDescent="0.3">
      <c r="A124" s="599"/>
      <c r="B124" s="231"/>
      <c r="C124" s="258" t="s">
        <v>236</v>
      </c>
      <c r="D124" s="379" t="s">
        <v>45</v>
      </c>
      <c r="E124" s="379" t="s">
        <v>45</v>
      </c>
      <c r="F124" s="639"/>
      <c r="G124" s="23">
        <v>0</v>
      </c>
      <c r="H124" s="23">
        <v>0</v>
      </c>
      <c r="I124" s="23">
        <v>0</v>
      </c>
      <c r="J124" s="23"/>
      <c r="K124" s="23"/>
      <c r="L124" s="23"/>
      <c r="M124" s="23"/>
      <c r="N124" s="23"/>
      <c r="O124" s="23"/>
      <c r="P124" s="23"/>
      <c r="Q124" s="23"/>
      <c r="R124" s="23"/>
      <c r="S124" s="39">
        <f t="shared" si="101"/>
        <v>0</v>
      </c>
      <c r="T124" s="39">
        <f t="shared" si="102"/>
        <v>0</v>
      </c>
      <c r="U124" s="39">
        <f t="shared" si="103"/>
        <v>0</v>
      </c>
      <c r="V124" s="39">
        <f t="shared" si="104"/>
        <v>0</v>
      </c>
      <c r="W124" s="299">
        <f>SUM(G124:I124,J124:L124,M124:O124,P124:R124)</f>
        <v>0</v>
      </c>
      <c r="X124" s="636"/>
      <c r="Y124" s="490"/>
    </row>
    <row r="125" spans="1:107" ht="25.7" customHeight="1" thickBot="1" x14ac:dyDescent="0.3">
      <c r="A125" s="516" t="s">
        <v>64</v>
      </c>
      <c r="B125" s="124"/>
      <c r="C125" s="260" t="s">
        <v>237</v>
      </c>
      <c r="D125" s="287" t="s">
        <v>45</v>
      </c>
      <c r="E125" s="287" t="s">
        <v>45</v>
      </c>
      <c r="F125" s="261" t="s">
        <v>238</v>
      </c>
      <c r="G125" s="44">
        <v>0</v>
      </c>
      <c r="H125" s="44">
        <v>0</v>
      </c>
      <c r="I125" s="44">
        <v>0</v>
      </c>
      <c r="J125" s="44"/>
      <c r="K125" s="44"/>
      <c r="L125" s="44"/>
      <c r="M125" s="44"/>
      <c r="N125" s="44"/>
      <c r="O125" s="44"/>
      <c r="P125" s="44"/>
      <c r="Q125" s="44"/>
      <c r="R125" s="44"/>
      <c r="S125" s="31">
        <f>SUM($G125:$I125)</f>
        <v>0</v>
      </c>
      <c r="T125" s="31">
        <f>SUM($J125:$L125)</f>
        <v>0</v>
      </c>
      <c r="U125" s="31">
        <f>SUM($M125:$O125)</f>
        <v>0</v>
      </c>
      <c r="V125" s="31">
        <f>SUM($P125:$R125)</f>
        <v>0</v>
      </c>
      <c r="W125" s="300">
        <f>SUM(S125:V125)</f>
        <v>0</v>
      </c>
      <c r="X125" s="262"/>
      <c r="Y125" s="262"/>
    </row>
    <row r="126" spans="1:107" ht="25.7" customHeight="1" thickBot="1" x14ac:dyDescent="0.3">
      <c r="A126" s="517"/>
      <c r="B126" s="123"/>
      <c r="C126" s="263" t="s">
        <v>239</v>
      </c>
      <c r="D126" s="292" t="s">
        <v>45</v>
      </c>
      <c r="E126" s="292" t="s">
        <v>45</v>
      </c>
      <c r="F126" s="264">
        <v>0.99</v>
      </c>
      <c r="G126" s="43">
        <v>1</v>
      </c>
      <c r="H126" s="43">
        <v>1</v>
      </c>
      <c r="I126" s="43">
        <v>1</v>
      </c>
      <c r="J126" s="43"/>
      <c r="K126" s="43"/>
      <c r="L126" s="43"/>
      <c r="M126" s="43"/>
      <c r="N126" s="43"/>
      <c r="O126" s="43"/>
      <c r="P126" s="43"/>
      <c r="Q126" s="43"/>
      <c r="R126" s="43"/>
      <c r="S126" s="56">
        <f>AVERAGE(G126:I126)</f>
        <v>1</v>
      </c>
      <c r="T126" s="56" t="e">
        <f>AVERAGE(J126:L126)</f>
        <v>#DIV/0!</v>
      </c>
      <c r="U126" s="56" t="e">
        <f>AVERAGE(M126:O126)</f>
        <v>#DIV/0!</v>
      </c>
      <c r="V126" s="56" t="e">
        <f>AVERAGE(P126:R126)</f>
        <v>#DIV/0!</v>
      </c>
      <c r="W126" s="57" t="e">
        <f>AVERAGE(S126:V126)</f>
        <v>#DIV/0!</v>
      </c>
      <c r="X126" s="265"/>
      <c r="Y126" s="262"/>
    </row>
    <row r="127" spans="1:107" ht="25.7" customHeight="1" thickBot="1" x14ac:dyDescent="0.3">
      <c r="A127" s="517"/>
      <c r="B127" s="123"/>
      <c r="C127" s="263" t="s">
        <v>240</v>
      </c>
      <c r="D127" s="292" t="s">
        <v>45</v>
      </c>
      <c r="E127" s="292" t="s">
        <v>45</v>
      </c>
      <c r="F127" s="264">
        <v>0.9</v>
      </c>
      <c r="G127" s="43">
        <v>1</v>
      </c>
      <c r="H127" s="43">
        <v>1</v>
      </c>
      <c r="I127" s="43">
        <v>1</v>
      </c>
      <c r="J127" s="43"/>
      <c r="K127" s="43"/>
      <c r="L127" s="43"/>
      <c r="M127" s="43"/>
      <c r="N127" s="43"/>
      <c r="O127" s="43"/>
      <c r="P127" s="43"/>
      <c r="Q127" s="43"/>
      <c r="R127" s="43"/>
      <c r="S127" s="56">
        <f>AVERAGE(G127:I127)</f>
        <v>1</v>
      </c>
      <c r="T127" s="56" t="e">
        <f>AVERAGE(J127:L127)</f>
        <v>#DIV/0!</v>
      </c>
      <c r="U127" s="56" t="e">
        <f>AVERAGE(M127:O127)</f>
        <v>#DIV/0!</v>
      </c>
      <c r="V127" s="56" t="e">
        <f>AVERAGE(P127:R127)</f>
        <v>#DIV/0!</v>
      </c>
      <c r="W127" s="57" t="e">
        <f t="shared" ref="W127:W128" si="106">AVERAGE(S127:V127)</f>
        <v>#DIV/0!</v>
      </c>
      <c r="X127" s="265"/>
      <c r="Y127" s="262"/>
    </row>
    <row r="128" spans="1:107" ht="25.7" customHeight="1" thickBot="1" x14ac:dyDescent="0.3">
      <c r="A128" s="518"/>
      <c r="B128" s="123"/>
      <c r="C128" s="263" t="s">
        <v>241</v>
      </c>
      <c r="D128" s="292" t="s">
        <v>45</v>
      </c>
      <c r="E128" s="292" t="s">
        <v>45</v>
      </c>
      <c r="F128" s="264">
        <v>1</v>
      </c>
      <c r="G128" s="43" t="s">
        <v>289</v>
      </c>
      <c r="H128" s="43" t="s">
        <v>289</v>
      </c>
      <c r="I128" s="43" t="s">
        <v>289</v>
      </c>
      <c r="J128" s="43"/>
      <c r="K128" s="43"/>
      <c r="L128" s="43"/>
      <c r="M128" s="43"/>
      <c r="N128" s="43"/>
      <c r="O128" s="43"/>
      <c r="P128" s="43"/>
      <c r="Q128" s="43"/>
      <c r="R128" s="43"/>
      <c r="S128" s="60" t="e">
        <f t="shared" ref="S128" si="107">AVERAGE(G128:I128)</f>
        <v>#DIV/0!</v>
      </c>
      <c r="T128" s="60" t="e">
        <f t="shared" ref="T128" si="108">AVERAGE(J128:L128)</f>
        <v>#DIV/0!</v>
      </c>
      <c r="U128" s="60" t="e">
        <f t="shared" ref="U128" si="109">AVERAGE(M128:O128)</f>
        <v>#DIV/0!</v>
      </c>
      <c r="V128" s="60" t="e">
        <f t="shared" ref="V128" si="110">AVERAGE(P128:R128)</f>
        <v>#DIV/0!</v>
      </c>
      <c r="W128" s="61" t="e">
        <f t="shared" si="106"/>
        <v>#DIV/0!</v>
      </c>
      <c r="X128" s="265"/>
      <c r="Y128" s="262"/>
    </row>
    <row r="129" spans="1:107" s="252" customFormat="1" ht="24.6" customHeight="1" thickBot="1" x14ac:dyDescent="0.3">
      <c r="A129" s="504" t="s">
        <v>64</v>
      </c>
      <c r="B129" s="506" t="s">
        <v>242</v>
      </c>
      <c r="C129" s="507"/>
      <c r="D129" s="507"/>
      <c r="E129" s="507"/>
      <c r="F129" s="507"/>
      <c r="G129" s="507"/>
      <c r="H129" s="507"/>
      <c r="I129" s="507"/>
      <c r="J129" s="507"/>
      <c r="K129" s="507"/>
      <c r="L129" s="507"/>
      <c r="M129" s="507"/>
      <c r="N129" s="507"/>
      <c r="O129" s="507"/>
      <c r="P129" s="507"/>
      <c r="Q129" s="507"/>
      <c r="R129" s="507"/>
      <c r="S129" s="508"/>
      <c r="T129" s="508"/>
      <c r="U129" s="508"/>
      <c r="V129" s="508"/>
      <c r="W129" s="507"/>
      <c r="X129" s="509"/>
      <c r="Y129" s="458"/>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c r="BJ129" s="251"/>
      <c r="BK129" s="251"/>
      <c r="BL129" s="251"/>
      <c r="BM129" s="251"/>
      <c r="BN129" s="251"/>
      <c r="BO129" s="251"/>
      <c r="BP129" s="251"/>
      <c r="BQ129" s="251"/>
      <c r="BR129" s="251"/>
      <c r="BS129" s="251"/>
      <c r="BT129" s="251"/>
      <c r="BU129" s="251"/>
      <c r="BV129" s="251"/>
      <c r="BW129" s="251"/>
      <c r="BX129" s="251"/>
      <c r="BY129" s="251"/>
      <c r="BZ129" s="251"/>
      <c r="CA129" s="251"/>
      <c r="CB129" s="251"/>
      <c r="CC129" s="251"/>
      <c r="CD129" s="251"/>
      <c r="CE129" s="251"/>
      <c r="CF129" s="251"/>
      <c r="CG129" s="251"/>
      <c r="CH129" s="251"/>
      <c r="CI129" s="251"/>
      <c r="CJ129" s="251"/>
      <c r="CK129" s="251"/>
      <c r="CL129" s="251"/>
      <c r="CM129" s="251"/>
      <c r="CN129" s="251"/>
      <c r="CO129" s="251"/>
      <c r="CP129" s="251"/>
      <c r="CQ129" s="251"/>
      <c r="CR129" s="251"/>
      <c r="CS129" s="251"/>
      <c r="CT129" s="251"/>
      <c r="CU129" s="251"/>
      <c r="CV129" s="251"/>
      <c r="CW129" s="251"/>
      <c r="CX129" s="251"/>
      <c r="CY129" s="251"/>
      <c r="CZ129" s="251"/>
      <c r="DA129" s="251"/>
      <c r="DB129" s="251"/>
      <c r="DC129" s="251"/>
    </row>
    <row r="130" spans="1:107" s="252" customFormat="1" ht="86.1" customHeight="1" thickBot="1" x14ac:dyDescent="0.3">
      <c r="A130" s="505"/>
      <c r="B130" s="247" t="s">
        <v>243</v>
      </c>
      <c r="C130" s="452" t="s">
        <v>244</v>
      </c>
      <c r="D130" s="418"/>
      <c r="E130" s="418"/>
      <c r="F130" s="249"/>
      <c r="G130" s="510" t="s">
        <v>245</v>
      </c>
      <c r="H130" s="511"/>
      <c r="I130" s="511"/>
      <c r="J130" s="511"/>
      <c r="K130" s="511"/>
      <c r="L130" s="511"/>
      <c r="M130" s="511"/>
      <c r="N130" s="511"/>
      <c r="O130" s="511"/>
      <c r="P130" s="511"/>
      <c r="Q130" s="511"/>
      <c r="R130" s="512"/>
      <c r="S130" s="63" t="s">
        <v>246</v>
      </c>
      <c r="T130" s="63" t="s">
        <v>247</v>
      </c>
      <c r="U130" s="63" t="s">
        <v>248</v>
      </c>
      <c r="V130" s="63" t="s">
        <v>249</v>
      </c>
      <c r="W130" s="253"/>
      <c r="X130" s="88" t="s">
        <v>250</v>
      </c>
      <c r="Y130" s="462" t="s">
        <v>250</v>
      </c>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1"/>
      <c r="CX130" s="251"/>
      <c r="CY130" s="251"/>
      <c r="CZ130" s="251"/>
      <c r="DA130" s="251"/>
      <c r="DB130" s="251"/>
      <c r="DC130" s="251"/>
    </row>
    <row r="131" spans="1:107" s="252" customFormat="1" ht="24.6" customHeight="1" thickBot="1" x14ac:dyDescent="0.3">
      <c r="A131" s="504" t="s">
        <v>64</v>
      </c>
      <c r="B131" s="506" t="s">
        <v>251</v>
      </c>
      <c r="C131" s="507"/>
      <c r="D131" s="507"/>
      <c r="E131" s="507"/>
      <c r="F131" s="507"/>
      <c r="G131" s="507"/>
      <c r="H131" s="507"/>
      <c r="I131" s="507"/>
      <c r="J131" s="507"/>
      <c r="K131" s="507"/>
      <c r="L131" s="507"/>
      <c r="M131" s="507"/>
      <c r="N131" s="507"/>
      <c r="O131" s="507"/>
      <c r="P131" s="507"/>
      <c r="Q131" s="507"/>
      <c r="R131" s="507"/>
      <c r="S131" s="508"/>
      <c r="T131" s="508"/>
      <c r="U131" s="508"/>
      <c r="V131" s="508"/>
      <c r="W131" s="507"/>
      <c r="X131" s="509"/>
      <c r="Y131" s="458"/>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1"/>
      <c r="BA131" s="251"/>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251"/>
      <c r="CA131" s="251"/>
      <c r="CB131" s="251"/>
      <c r="CC131" s="251"/>
      <c r="CD131" s="251"/>
      <c r="CE131" s="251"/>
      <c r="CF131" s="251"/>
      <c r="CG131" s="251"/>
      <c r="CH131" s="251"/>
      <c r="CI131" s="251"/>
      <c r="CJ131" s="251"/>
      <c r="CK131" s="251"/>
      <c r="CL131" s="251"/>
      <c r="CM131" s="251"/>
      <c r="CN131" s="251"/>
      <c r="CO131" s="251"/>
      <c r="CP131" s="251"/>
      <c r="CQ131" s="251"/>
      <c r="CR131" s="251"/>
      <c r="CS131" s="251"/>
      <c r="CT131" s="251"/>
      <c r="CU131" s="251"/>
      <c r="CV131" s="251"/>
      <c r="CW131" s="251"/>
      <c r="CX131" s="251"/>
      <c r="CY131" s="251"/>
      <c r="CZ131" s="251"/>
      <c r="DA131" s="251"/>
      <c r="DB131" s="251"/>
      <c r="DC131" s="251"/>
    </row>
    <row r="132" spans="1:107" s="252" customFormat="1" ht="86.1" customHeight="1" thickBot="1" x14ac:dyDescent="0.3">
      <c r="A132" s="505"/>
      <c r="B132" s="247" t="s">
        <v>252</v>
      </c>
      <c r="C132" s="173" t="s">
        <v>253</v>
      </c>
      <c r="D132" s="420"/>
      <c r="E132" s="420"/>
      <c r="F132" s="249"/>
      <c r="G132" s="510" t="s">
        <v>245</v>
      </c>
      <c r="H132" s="511"/>
      <c r="I132" s="511"/>
      <c r="J132" s="511"/>
      <c r="K132" s="511"/>
      <c r="L132" s="511"/>
      <c r="M132" s="511"/>
      <c r="N132" s="511"/>
      <c r="O132" s="511"/>
      <c r="P132" s="511"/>
      <c r="Q132" s="511"/>
      <c r="R132" s="512"/>
      <c r="S132" s="63" t="s">
        <v>246</v>
      </c>
      <c r="T132" s="63" t="s">
        <v>247</v>
      </c>
      <c r="U132" s="63" t="s">
        <v>248</v>
      </c>
      <c r="V132" s="63" t="s">
        <v>249</v>
      </c>
      <c r="W132" s="253"/>
      <c r="X132" s="88" t="s">
        <v>254</v>
      </c>
      <c r="Y132" s="462" t="s">
        <v>254</v>
      </c>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1"/>
      <c r="BA132" s="251"/>
      <c r="BB132" s="251"/>
      <c r="BC132" s="251"/>
      <c r="BD132" s="251"/>
      <c r="BE132" s="251"/>
      <c r="BF132" s="251"/>
      <c r="BG132" s="251"/>
      <c r="BH132" s="251"/>
      <c r="BI132" s="251"/>
      <c r="BJ132" s="251"/>
      <c r="BK132" s="251"/>
      <c r="BL132" s="251"/>
      <c r="BM132" s="251"/>
      <c r="BN132" s="251"/>
      <c r="BO132" s="251"/>
      <c r="BP132" s="251"/>
      <c r="BQ132" s="251"/>
      <c r="BR132" s="251"/>
      <c r="BS132" s="251"/>
      <c r="BT132" s="251"/>
      <c r="BU132" s="251"/>
      <c r="BV132" s="251"/>
      <c r="BW132" s="251"/>
      <c r="BX132" s="251"/>
      <c r="BY132" s="251"/>
      <c r="BZ132" s="251"/>
      <c r="CA132" s="251"/>
      <c r="CB132" s="251"/>
      <c r="CC132" s="251"/>
      <c r="CD132" s="251"/>
      <c r="CE132" s="251"/>
      <c r="CF132" s="251"/>
      <c r="CG132" s="251"/>
      <c r="CH132" s="251"/>
      <c r="CI132" s="251"/>
      <c r="CJ132" s="251"/>
      <c r="CK132" s="251"/>
      <c r="CL132" s="251"/>
      <c r="CM132" s="251"/>
      <c r="CN132" s="251"/>
      <c r="CO132" s="251"/>
      <c r="CP132" s="251"/>
      <c r="CQ132" s="251"/>
      <c r="CR132" s="251"/>
      <c r="CS132" s="251"/>
      <c r="CT132" s="251"/>
      <c r="CU132" s="251"/>
      <c r="CV132" s="251"/>
      <c r="CW132" s="251"/>
      <c r="CX132" s="251"/>
      <c r="CY132" s="251"/>
      <c r="CZ132" s="251"/>
      <c r="DA132" s="251"/>
      <c r="DB132" s="251"/>
      <c r="DC132" s="251"/>
    </row>
    <row r="133" spans="1:107" s="252" customFormat="1" ht="24.6" customHeight="1" thickBot="1" x14ac:dyDescent="0.3">
      <c r="A133" s="504" t="s">
        <v>64</v>
      </c>
      <c r="B133" s="506" t="s">
        <v>255</v>
      </c>
      <c r="C133" s="507"/>
      <c r="D133" s="507"/>
      <c r="E133" s="507"/>
      <c r="F133" s="507"/>
      <c r="G133" s="507"/>
      <c r="H133" s="507"/>
      <c r="I133" s="507"/>
      <c r="J133" s="507"/>
      <c r="K133" s="507"/>
      <c r="L133" s="507"/>
      <c r="M133" s="507"/>
      <c r="N133" s="507"/>
      <c r="O133" s="507"/>
      <c r="P133" s="507"/>
      <c r="Q133" s="507"/>
      <c r="R133" s="507"/>
      <c r="S133" s="508"/>
      <c r="T133" s="508"/>
      <c r="U133" s="508"/>
      <c r="V133" s="508"/>
      <c r="W133" s="507"/>
      <c r="X133" s="509"/>
      <c r="Y133" s="458"/>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1"/>
      <c r="BA133" s="251"/>
      <c r="BB133" s="251"/>
      <c r="BC133" s="251"/>
      <c r="BD133" s="251"/>
      <c r="BE133" s="251"/>
      <c r="BF133" s="251"/>
      <c r="BG133" s="251"/>
      <c r="BH133" s="251"/>
      <c r="BI133" s="251"/>
      <c r="BJ133" s="251"/>
      <c r="BK133" s="251"/>
      <c r="BL133" s="251"/>
      <c r="BM133" s="251"/>
      <c r="BN133" s="251"/>
      <c r="BO133" s="251"/>
      <c r="BP133" s="251"/>
      <c r="BQ133" s="251"/>
      <c r="BR133" s="251"/>
      <c r="BS133" s="251"/>
      <c r="BT133" s="251"/>
      <c r="BU133" s="251"/>
      <c r="BV133" s="251"/>
      <c r="BW133" s="251"/>
      <c r="BX133" s="251"/>
      <c r="BY133" s="251"/>
      <c r="BZ133" s="251"/>
      <c r="CA133" s="251"/>
      <c r="CB133" s="251"/>
      <c r="CC133" s="251"/>
      <c r="CD133" s="251"/>
      <c r="CE133" s="251"/>
      <c r="CF133" s="251"/>
      <c r="CG133" s="251"/>
      <c r="CH133" s="251"/>
      <c r="CI133" s="251"/>
      <c r="CJ133" s="251"/>
      <c r="CK133" s="251"/>
      <c r="CL133" s="251"/>
      <c r="CM133" s="251"/>
      <c r="CN133" s="251"/>
      <c r="CO133" s="251"/>
      <c r="CP133" s="251"/>
      <c r="CQ133" s="251"/>
      <c r="CR133" s="251"/>
      <c r="CS133" s="251"/>
      <c r="CT133" s="251"/>
      <c r="CU133" s="251"/>
      <c r="CV133" s="251"/>
      <c r="CW133" s="251"/>
      <c r="CX133" s="251"/>
      <c r="CY133" s="251"/>
      <c r="CZ133" s="251"/>
      <c r="DA133" s="251"/>
      <c r="DB133" s="251"/>
      <c r="DC133" s="251"/>
    </row>
    <row r="134" spans="1:107" s="252" customFormat="1" ht="209.45" customHeight="1" thickBot="1" x14ac:dyDescent="0.3">
      <c r="A134" s="505"/>
      <c r="B134" s="247" t="s">
        <v>256</v>
      </c>
      <c r="C134" s="173" t="s">
        <v>257</v>
      </c>
      <c r="D134" s="420"/>
      <c r="E134" s="420"/>
      <c r="F134" s="249"/>
      <c r="G134" s="510" t="s">
        <v>258</v>
      </c>
      <c r="H134" s="511"/>
      <c r="I134" s="511"/>
      <c r="J134" s="511"/>
      <c r="K134" s="511"/>
      <c r="L134" s="511"/>
      <c r="M134" s="511"/>
      <c r="N134" s="511"/>
      <c r="O134" s="511"/>
      <c r="P134" s="511"/>
      <c r="Q134" s="511"/>
      <c r="R134" s="512"/>
      <c r="S134" s="281" t="s">
        <v>259</v>
      </c>
      <c r="T134" s="513" t="s">
        <v>260</v>
      </c>
      <c r="U134" s="514"/>
      <c r="V134" s="515"/>
      <c r="W134" s="253"/>
      <c r="X134" s="88" t="s">
        <v>261</v>
      </c>
      <c r="Y134" s="462" t="s">
        <v>261</v>
      </c>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1"/>
      <c r="BA134" s="251"/>
      <c r="BB134" s="251"/>
      <c r="BC134" s="251"/>
      <c r="BD134" s="251"/>
      <c r="BE134" s="251"/>
      <c r="BF134" s="251"/>
      <c r="BG134" s="251"/>
      <c r="BH134" s="251"/>
      <c r="BI134" s="251"/>
      <c r="BJ134" s="251"/>
      <c r="BK134" s="251"/>
      <c r="BL134" s="251"/>
      <c r="BM134" s="251"/>
      <c r="BN134" s="251"/>
      <c r="BO134" s="251"/>
      <c r="BP134" s="251"/>
      <c r="BQ134" s="251"/>
      <c r="BR134" s="251"/>
      <c r="BS134" s="251"/>
      <c r="BT134" s="251"/>
      <c r="BU134" s="251"/>
      <c r="BV134" s="251"/>
      <c r="BW134" s="251"/>
      <c r="BX134" s="251"/>
      <c r="BY134" s="251"/>
      <c r="BZ134" s="251"/>
      <c r="CA134" s="251"/>
      <c r="CB134" s="251"/>
      <c r="CC134" s="251"/>
      <c r="CD134" s="251"/>
      <c r="CE134" s="251"/>
      <c r="CF134" s="251"/>
      <c r="CG134" s="251"/>
      <c r="CH134" s="251"/>
      <c r="CI134" s="251"/>
      <c r="CJ134" s="251"/>
      <c r="CK134" s="251"/>
      <c r="CL134" s="251"/>
      <c r="CM134" s="251"/>
      <c r="CN134" s="251"/>
      <c r="CO134" s="251"/>
      <c r="CP134" s="251"/>
      <c r="CQ134" s="251"/>
      <c r="CR134" s="251"/>
      <c r="CS134" s="251"/>
      <c r="CT134" s="251"/>
      <c r="CU134" s="251"/>
      <c r="CV134" s="251"/>
      <c r="CW134" s="251"/>
      <c r="CX134" s="251"/>
      <c r="CY134" s="251"/>
      <c r="CZ134" s="251"/>
      <c r="DA134" s="251"/>
      <c r="DB134" s="251"/>
      <c r="DC134" s="251"/>
    </row>
  </sheetData>
  <protectedRanges>
    <protectedRange sqref="W119:W124 W44:W50 W34:W42 W109:W113" name="Range1_12_1"/>
    <protectedRange sqref="W86:W87" name="Range1_12_1_1_1"/>
  </protectedRanges>
  <mergeCells count="168">
    <mergeCell ref="S17:V17"/>
    <mergeCell ref="X26:X27"/>
    <mergeCell ref="C33:X33"/>
    <mergeCell ref="C42:X42"/>
    <mergeCell ref="B54:X54"/>
    <mergeCell ref="B65:B71"/>
    <mergeCell ref="S92:V93"/>
    <mergeCell ref="S66:W66"/>
    <mergeCell ref="S55:V55"/>
    <mergeCell ref="B57:X57"/>
    <mergeCell ref="B72:B76"/>
    <mergeCell ref="G78:W78"/>
    <mergeCell ref="F73:F76"/>
    <mergeCell ref="F86:F88"/>
    <mergeCell ref="W86:W88"/>
    <mergeCell ref="X86:X88"/>
    <mergeCell ref="S58:V58"/>
    <mergeCell ref="S60:W60"/>
    <mergeCell ref="X58:X63"/>
    <mergeCell ref="X55:X56"/>
    <mergeCell ref="F72:V72"/>
    <mergeCell ref="G73:V73"/>
    <mergeCell ref="G74:V74"/>
    <mergeCell ref="G75:V75"/>
    <mergeCell ref="A19:A50"/>
    <mergeCell ref="C65:X65"/>
    <mergeCell ref="B21:B23"/>
    <mergeCell ref="A55:A56"/>
    <mergeCell ref="B55:B56"/>
    <mergeCell ref="A58:A64"/>
    <mergeCell ref="B58:B64"/>
    <mergeCell ref="B77:B78"/>
    <mergeCell ref="A72:A76"/>
    <mergeCell ref="A77:A85"/>
    <mergeCell ref="G21:R21"/>
    <mergeCell ref="G52:W52"/>
    <mergeCell ref="C51:X51"/>
    <mergeCell ref="X79:X81"/>
    <mergeCell ref="F79:W81"/>
    <mergeCell ref="S62:W62"/>
    <mergeCell ref="S64:W64"/>
    <mergeCell ref="F55:F56"/>
    <mergeCell ref="C77:X77"/>
    <mergeCell ref="X66:X71"/>
    <mergeCell ref="S68:W68"/>
    <mergeCell ref="S70:W70"/>
    <mergeCell ref="S83:V84"/>
    <mergeCell ref="B51:B52"/>
    <mergeCell ref="A118:A124"/>
    <mergeCell ref="P106:R106"/>
    <mergeCell ref="C118:X118"/>
    <mergeCell ref="X119:X124"/>
    <mergeCell ref="F119:F124"/>
    <mergeCell ref="A86:A100"/>
    <mergeCell ref="A103:A104"/>
    <mergeCell ref="F89:F91"/>
    <mergeCell ref="X89:X91"/>
    <mergeCell ref="X92:X94"/>
    <mergeCell ref="S89:V90"/>
    <mergeCell ref="W89:W91"/>
    <mergeCell ref="F92:F94"/>
    <mergeCell ref="F95:F97"/>
    <mergeCell ref="F98:F100"/>
    <mergeCell ref="A116:A117"/>
    <mergeCell ref="B116:X116"/>
    <mergeCell ref="G117:R117"/>
    <mergeCell ref="A65:A71"/>
    <mergeCell ref="W55:W56"/>
    <mergeCell ref="W58:W59"/>
    <mergeCell ref="G101:I101"/>
    <mergeCell ref="M101:O101"/>
    <mergeCell ref="P103:R103"/>
    <mergeCell ref="C105:X105"/>
    <mergeCell ref="G115:R115"/>
    <mergeCell ref="A109:A111"/>
    <mergeCell ref="X110:X111"/>
    <mergeCell ref="A112:A113"/>
    <mergeCell ref="C112:X112"/>
    <mergeCell ref="G113:R113"/>
    <mergeCell ref="C79:C81"/>
    <mergeCell ref="G76:V76"/>
    <mergeCell ref="A1:X1"/>
    <mergeCell ref="X6:X7"/>
    <mergeCell ref="X10:X15"/>
    <mergeCell ref="A6:A7"/>
    <mergeCell ref="B6:B7"/>
    <mergeCell ref="A10:A15"/>
    <mergeCell ref="B10:B15"/>
    <mergeCell ref="F10:F15"/>
    <mergeCell ref="A4:A5"/>
    <mergeCell ref="B4:B5"/>
    <mergeCell ref="A2:I2"/>
    <mergeCell ref="S15:V15"/>
    <mergeCell ref="C18:X18"/>
    <mergeCell ref="G31:R31"/>
    <mergeCell ref="G30:R30"/>
    <mergeCell ref="G29:R29"/>
    <mergeCell ref="X34:X41"/>
    <mergeCell ref="X43:X50"/>
    <mergeCell ref="P101:R101"/>
    <mergeCell ref="X98:X100"/>
    <mergeCell ref="G106:I106"/>
    <mergeCell ref="S86:V87"/>
    <mergeCell ref="C104:F104"/>
    <mergeCell ref="M106:O106"/>
    <mergeCell ref="X95:X97"/>
    <mergeCell ref="S98:V99"/>
    <mergeCell ref="S106:V106"/>
    <mergeCell ref="J106:L106"/>
    <mergeCell ref="S104:V104"/>
    <mergeCell ref="J101:L101"/>
    <mergeCell ref="C82:W82"/>
    <mergeCell ref="C102:X102"/>
    <mergeCell ref="W92:W94"/>
    <mergeCell ref="W95:W97"/>
    <mergeCell ref="W98:W100"/>
    <mergeCell ref="G104:I104"/>
    <mergeCell ref="A125:A128"/>
    <mergeCell ref="G32:R32"/>
    <mergeCell ref="G108:I108"/>
    <mergeCell ref="J108:L108"/>
    <mergeCell ref="M108:O108"/>
    <mergeCell ref="P108:R108"/>
    <mergeCell ref="S108:T108"/>
    <mergeCell ref="U108:V108"/>
    <mergeCell ref="C107:X107"/>
    <mergeCell ref="B114:X114"/>
    <mergeCell ref="F83:F85"/>
    <mergeCell ref="G103:I103"/>
    <mergeCell ref="A114:A115"/>
    <mergeCell ref="C109:X109"/>
    <mergeCell ref="F110:F111"/>
    <mergeCell ref="G110:R110"/>
    <mergeCell ref="G111:R111"/>
    <mergeCell ref="B109:B111"/>
    <mergeCell ref="J104:L104"/>
    <mergeCell ref="J103:L103"/>
    <mergeCell ref="M103:O103"/>
    <mergeCell ref="M104:O104"/>
    <mergeCell ref="P104:R104"/>
    <mergeCell ref="X83:X85"/>
    <mergeCell ref="A129:A130"/>
    <mergeCell ref="B129:X129"/>
    <mergeCell ref="G130:R130"/>
    <mergeCell ref="A131:A132"/>
    <mergeCell ref="B131:X131"/>
    <mergeCell ref="G132:R132"/>
    <mergeCell ref="A133:A134"/>
    <mergeCell ref="B133:X133"/>
    <mergeCell ref="G134:R134"/>
    <mergeCell ref="T134:V134"/>
    <mergeCell ref="Y83:Y85"/>
    <mergeCell ref="Y86:Y88"/>
    <mergeCell ref="Y89:Y91"/>
    <mergeCell ref="Y92:Y94"/>
    <mergeCell ref="Y95:Y97"/>
    <mergeCell ref="Y98:Y100"/>
    <mergeCell ref="Y110:Y111"/>
    <mergeCell ref="Y119:Y124"/>
    <mergeCell ref="Y6:Y7"/>
    <mergeCell ref="Y10:Y15"/>
    <mergeCell ref="Y26:Y27"/>
    <mergeCell ref="Y34:Y41"/>
    <mergeCell ref="Y43:Y50"/>
    <mergeCell ref="Y55:Y56"/>
    <mergeCell ref="Y58:Y63"/>
    <mergeCell ref="Y66:Y71"/>
    <mergeCell ref="Y79:Y81"/>
  </mergeCells>
  <printOptions horizontalCentered="1"/>
  <pageMargins left="3.937007874015748E-2" right="3.937007874015748E-2" top="3.937007874015748E-2" bottom="3.937007874015748E-2" header="3.937007874015748E-2" footer="3.937007874015748E-2"/>
  <pageSetup paperSize="9" scale="70" fitToHeight="0" orientation="landscape" r:id="rId1"/>
  <headerFooter alignWithMargins="0">
    <oddFooter>&amp;C&amp;"Arial,Regular"&amp;9&amp;A&amp;R&amp;"Arial,Regular"&amp;9Page &amp;P</oddFooter>
  </headerFooter>
  <cellWatches>
    <cellWatch r="S7"/>
  </cellWatches>
  <ignoredErrors>
    <ignoredError sqref="S69:V69" formula="1"/>
    <ignoredError sqref="S128:V128 G119:R119" formulaRange="1"/>
    <ignoredError sqref="J10:R10 S16:V16" unlockedFormula="1"/>
  </ignoredErrors>
  <drawing r:id="rId2"/>
  <legacyDrawing r:id="rId3"/>
  <oleObjects>
    <mc:AlternateContent xmlns:mc="http://schemas.openxmlformats.org/markup-compatibility/2006">
      <mc:Choice Requires="x14">
        <oleObject progId="Document" dvAspect="DVASPECT_ICON" shapeId="1045" r:id="rId4">
          <objectPr defaultSize="0" autoPict="0" r:id="rId5">
            <anchor moveWithCells="1">
              <from>
                <xdr:col>24</xdr:col>
                <xdr:colOff>28575</xdr:colOff>
                <xdr:row>18</xdr:row>
                <xdr:rowOff>19050</xdr:rowOff>
              </from>
              <to>
                <xdr:col>24</xdr:col>
                <xdr:colOff>571500</xdr:colOff>
                <xdr:row>18</xdr:row>
                <xdr:rowOff>485775</xdr:rowOff>
              </to>
            </anchor>
          </objectPr>
        </oleObject>
      </mc:Choice>
      <mc:Fallback>
        <oleObject progId="Document" dvAspect="DVASPECT_ICON" shapeId="1045" r:id="rId4"/>
      </mc:Fallback>
    </mc:AlternateContent>
    <mc:AlternateContent xmlns:mc="http://schemas.openxmlformats.org/markup-compatibility/2006">
      <mc:Choice Requires="x14">
        <oleObject progId="Worksheet" dvAspect="DVASPECT_ICON" shapeId="1046" r:id="rId6">
          <objectPr defaultSize="0" r:id="rId7">
            <anchor moveWithCells="1">
              <from>
                <xdr:col>22</xdr:col>
                <xdr:colOff>485775</xdr:colOff>
                <xdr:row>78</xdr:row>
                <xdr:rowOff>104775</xdr:rowOff>
              </from>
              <to>
                <xdr:col>22</xdr:col>
                <xdr:colOff>1400175</xdr:colOff>
                <xdr:row>80</xdr:row>
                <xdr:rowOff>371475</xdr:rowOff>
              </to>
            </anchor>
          </objectPr>
        </oleObject>
      </mc:Choice>
      <mc:Fallback>
        <oleObject progId="Worksheet" dvAspect="DVASPECT_ICON" shapeId="1046" r:id="rId6"/>
      </mc:Fallback>
    </mc:AlternateContent>
    <mc:AlternateContent xmlns:mc="http://schemas.openxmlformats.org/markup-compatibility/2006">
      <mc:Choice Requires="x14">
        <oleObject progId="Document" dvAspect="DVASPECT_ICON" shapeId="1048" r:id="rId8">
          <objectPr defaultSize="0" autoPict="0" r:id="rId9">
            <anchor moveWithCells="1">
              <from>
                <xdr:col>24</xdr:col>
                <xdr:colOff>66675</xdr:colOff>
                <xdr:row>19</xdr:row>
                <xdr:rowOff>38100</xdr:rowOff>
              </from>
              <to>
                <xdr:col>24</xdr:col>
                <xdr:colOff>676275</xdr:colOff>
                <xdr:row>19</xdr:row>
                <xdr:rowOff>495300</xdr:rowOff>
              </to>
            </anchor>
          </objectPr>
        </oleObject>
      </mc:Choice>
      <mc:Fallback>
        <oleObject progId="Document" dvAspect="DVASPECT_ICON" shapeId="1048" r:id="rId8"/>
      </mc:Fallback>
    </mc:AlternateContent>
    <mc:AlternateContent xmlns:mc="http://schemas.openxmlformats.org/markup-compatibility/2006">
      <mc:Choice Requires="x14">
        <oleObject progId="Acrobat Document" dvAspect="DVASPECT_ICON" shapeId="1049" r:id="rId10">
          <objectPr defaultSize="0" r:id="rId11">
            <anchor moveWithCells="1">
              <from>
                <xdr:col>24</xdr:col>
                <xdr:colOff>104775</xdr:colOff>
                <xdr:row>20</xdr:row>
                <xdr:rowOff>142875</xdr:rowOff>
              </from>
              <to>
                <xdr:col>24</xdr:col>
                <xdr:colOff>1019175</xdr:colOff>
                <xdr:row>20</xdr:row>
                <xdr:rowOff>828675</xdr:rowOff>
              </to>
            </anchor>
          </objectPr>
        </oleObject>
      </mc:Choice>
      <mc:Fallback>
        <oleObject progId="Acrobat Document" dvAspect="DVASPECT_ICON" shapeId="1049" r:id="rId10"/>
      </mc:Fallback>
    </mc:AlternateContent>
    <mc:AlternateContent xmlns:mc="http://schemas.openxmlformats.org/markup-compatibility/2006">
      <mc:Choice Requires="x14">
        <oleObject progId="Acrobat Document" dvAspect="DVASPECT_ICON" shapeId="1050" r:id="rId12">
          <objectPr defaultSize="0" r:id="rId13">
            <anchor moveWithCells="1">
              <from>
                <xdr:col>24</xdr:col>
                <xdr:colOff>1228725</xdr:colOff>
                <xdr:row>20</xdr:row>
                <xdr:rowOff>209550</xdr:rowOff>
              </from>
              <to>
                <xdr:col>24</xdr:col>
                <xdr:colOff>2143125</xdr:colOff>
                <xdr:row>20</xdr:row>
                <xdr:rowOff>895350</xdr:rowOff>
              </to>
            </anchor>
          </objectPr>
        </oleObject>
      </mc:Choice>
      <mc:Fallback>
        <oleObject progId="Acrobat Document" dvAspect="DVASPECT_ICON" shapeId="1050" r:id="rId12"/>
      </mc:Fallback>
    </mc:AlternateContent>
    <mc:AlternateContent xmlns:mc="http://schemas.openxmlformats.org/markup-compatibility/2006">
      <mc:Choice Requires="x14">
        <oleObject progId="Acrobat Document" dvAspect="DVASPECT_ICON" shapeId="1051" r:id="rId14">
          <objectPr defaultSize="0" autoPict="0" r:id="rId15">
            <anchor moveWithCells="1">
              <from>
                <xdr:col>24</xdr:col>
                <xdr:colOff>85725</xdr:colOff>
                <xdr:row>28</xdr:row>
                <xdr:rowOff>638175</xdr:rowOff>
              </from>
              <to>
                <xdr:col>24</xdr:col>
                <xdr:colOff>828675</xdr:colOff>
                <xdr:row>28</xdr:row>
                <xdr:rowOff>1200150</xdr:rowOff>
              </to>
            </anchor>
          </objectPr>
        </oleObject>
      </mc:Choice>
      <mc:Fallback>
        <oleObject progId="Acrobat Document" dvAspect="DVASPECT_ICON" shapeId="1051" r:id="rId14"/>
      </mc:Fallback>
    </mc:AlternateContent>
    <mc:AlternateContent xmlns:mc="http://schemas.openxmlformats.org/markup-compatibility/2006">
      <mc:Choice Requires="x14">
        <oleObject progId="Document" dvAspect="DVASPECT_ICON" shapeId="1052" r:id="rId16">
          <objectPr defaultSize="0" autoPict="0" r:id="rId17">
            <anchor moveWithCells="1">
              <from>
                <xdr:col>24</xdr:col>
                <xdr:colOff>1543050</xdr:colOff>
                <xdr:row>28</xdr:row>
                <xdr:rowOff>1457325</xdr:rowOff>
              </from>
              <to>
                <xdr:col>24</xdr:col>
                <xdr:colOff>2314575</xdr:colOff>
                <xdr:row>28</xdr:row>
                <xdr:rowOff>2038350</xdr:rowOff>
              </to>
            </anchor>
          </objectPr>
        </oleObject>
      </mc:Choice>
      <mc:Fallback>
        <oleObject progId="Document" dvAspect="DVASPECT_ICON" shapeId="1052" r:id="rId16"/>
      </mc:Fallback>
    </mc:AlternateContent>
    <mc:AlternateContent xmlns:mc="http://schemas.openxmlformats.org/markup-compatibility/2006">
      <mc:Choice Requires="x14">
        <oleObject progId="Document" dvAspect="DVASPECT_ICON" shapeId="1053" r:id="rId18">
          <objectPr defaultSize="0" autoPict="0" r:id="rId19">
            <anchor moveWithCells="1">
              <from>
                <xdr:col>24</xdr:col>
                <xdr:colOff>2428875</xdr:colOff>
                <xdr:row>28</xdr:row>
                <xdr:rowOff>1428750</xdr:rowOff>
              </from>
              <to>
                <xdr:col>24</xdr:col>
                <xdr:colOff>3248025</xdr:colOff>
                <xdr:row>28</xdr:row>
                <xdr:rowOff>2038350</xdr:rowOff>
              </to>
            </anchor>
          </objectPr>
        </oleObject>
      </mc:Choice>
      <mc:Fallback>
        <oleObject progId="Document" dvAspect="DVASPECT_ICON" shapeId="1053" r:id="rId18"/>
      </mc:Fallback>
    </mc:AlternateContent>
    <mc:AlternateContent xmlns:mc="http://schemas.openxmlformats.org/markup-compatibility/2006">
      <mc:Choice Requires="x14">
        <oleObject progId="Document" dvAspect="DVASPECT_ICON" shapeId="1054" r:id="rId20">
          <objectPr defaultSize="0" autoPict="0" r:id="rId21">
            <anchor moveWithCells="1">
              <from>
                <xdr:col>24</xdr:col>
                <xdr:colOff>3381375</xdr:colOff>
                <xdr:row>28</xdr:row>
                <xdr:rowOff>1476375</xdr:rowOff>
              </from>
              <to>
                <xdr:col>24</xdr:col>
                <xdr:colOff>4086225</xdr:colOff>
                <xdr:row>28</xdr:row>
                <xdr:rowOff>2000250</xdr:rowOff>
              </to>
            </anchor>
          </objectPr>
        </oleObject>
      </mc:Choice>
      <mc:Fallback>
        <oleObject progId="Document" dvAspect="DVASPECT_ICON" shapeId="1054" r:id="rId20"/>
      </mc:Fallback>
    </mc:AlternateContent>
    <mc:AlternateContent xmlns:mc="http://schemas.openxmlformats.org/markup-compatibility/2006">
      <mc:Choice Requires="x14">
        <oleObject progId="Document" dvAspect="DVASPECT_ICON" shapeId="1055" r:id="rId22">
          <objectPr defaultSize="0" autoPict="0" r:id="rId23">
            <anchor moveWithCells="1">
              <from>
                <xdr:col>24</xdr:col>
                <xdr:colOff>4181475</xdr:colOff>
                <xdr:row>28</xdr:row>
                <xdr:rowOff>1504950</xdr:rowOff>
              </from>
              <to>
                <xdr:col>24</xdr:col>
                <xdr:colOff>4867275</xdr:colOff>
                <xdr:row>28</xdr:row>
                <xdr:rowOff>2028825</xdr:rowOff>
              </to>
            </anchor>
          </objectPr>
        </oleObject>
      </mc:Choice>
      <mc:Fallback>
        <oleObject progId="Document" dvAspect="DVASPECT_ICON" shapeId="1055" r:id="rId22"/>
      </mc:Fallback>
    </mc:AlternateContent>
    <mc:AlternateContent xmlns:mc="http://schemas.openxmlformats.org/markup-compatibility/2006">
      <mc:Choice Requires="x14">
        <oleObject progId="Acrobat Document" dvAspect="DVASPECT_ICON" shapeId="1056" r:id="rId24">
          <objectPr defaultSize="0" autoPict="0" r:id="rId15">
            <anchor moveWithCells="1">
              <from>
                <xdr:col>24</xdr:col>
                <xdr:colOff>409575</xdr:colOff>
                <xdr:row>29</xdr:row>
                <xdr:rowOff>0</xdr:rowOff>
              </from>
              <to>
                <xdr:col>24</xdr:col>
                <xdr:colOff>1171575</xdr:colOff>
                <xdr:row>29</xdr:row>
                <xdr:rowOff>571500</xdr:rowOff>
              </to>
            </anchor>
          </objectPr>
        </oleObject>
      </mc:Choice>
      <mc:Fallback>
        <oleObject progId="Acrobat Document" dvAspect="DVASPECT_ICON" shapeId="1056" r:id="rId24"/>
      </mc:Fallback>
    </mc:AlternateContent>
    <mc:AlternateContent xmlns:mc="http://schemas.openxmlformats.org/markup-compatibility/2006">
      <mc:Choice Requires="x14">
        <oleObject progId="Worksheet" dvAspect="DVASPECT_ICON" shapeId="1057" r:id="rId25">
          <objectPr defaultSize="0" autoPict="0" r:id="rId26">
            <anchor moveWithCells="1">
              <from>
                <xdr:col>24</xdr:col>
                <xdr:colOff>590550</xdr:colOff>
                <xdr:row>30</xdr:row>
                <xdr:rowOff>76200</xdr:rowOff>
              </from>
              <to>
                <xdr:col>24</xdr:col>
                <xdr:colOff>1171575</xdr:colOff>
                <xdr:row>30</xdr:row>
                <xdr:rowOff>514350</xdr:rowOff>
              </to>
            </anchor>
          </objectPr>
        </oleObject>
      </mc:Choice>
      <mc:Fallback>
        <oleObject progId="Worksheet" dvAspect="DVASPECT_ICON" shapeId="1057" r:id="rId25"/>
      </mc:Fallback>
    </mc:AlternateContent>
    <mc:AlternateContent xmlns:mc="http://schemas.openxmlformats.org/markup-compatibility/2006">
      <mc:Choice Requires="x14">
        <oleObject progId="Acrobat Document" dvAspect="DVASPECT_ICON" shapeId="1058" r:id="rId27">
          <objectPr defaultSize="0" autoPict="0" r:id="rId28">
            <anchor moveWithCells="1">
              <from>
                <xdr:col>24</xdr:col>
                <xdr:colOff>609600</xdr:colOff>
                <xdr:row>31</xdr:row>
                <xdr:rowOff>161925</xdr:rowOff>
              </from>
              <to>
                <xdr:col>24</xdr:col>
                <xdr:colOff>1171575</xdr:colOff>
                <xdr:row>32</xdr:row>
                <xdr:rowOff>0</xdr:rowOff>
              </to>
            </anchor>
          </objectPr>
        </oleObject>
      </mc:Choice>
      <mc:Fallback>
        <oleObject progId="Acrobat Document" dvAspect="DVASPECT_ICON" shapeId="1058" r:id="rId27"/>
      </mc:Fallback>
    </mc:AlternateContent>
    <mc:AlternateContent xmlns:mc="http://schemas.openxmlformats.org/markup-compatibility/2006">
      <mc:Choice Requires="x14">
        <oleObject progId="Document" dvAspect="DVASPECT_ICON" shapeId="1059" r:id="rId29">
          <objectPr defaultSize="0" r:id="rId30">
            <anchor moveWithCells="1">
              <from>
                <xdr:col>24</xdr:col>
                <xdr:colOff>409575</xdr:colOff>
                <xdr:row>44</xdr:row>
                <xdr:rowOff>104775</xdr:rowOff>
              </from>
              <to>
                <xdr:col>24</xdr:col>
                <xdr:colOff>1323975</xdr:colOff>
                <xdr:row>47</xdr:row>
                <xdr:rowOff>104775</xdr:rowOff>
              </to>
            </anchor>
          </objectPr>
        </oleObject>
      </mc:Choice>
      <mc:Fallback>
        <oleObject progId="Document" dvAspect="DVASPECT_ICON" shapeId="1059" r:id="rId29"/>
      </mc:Fallback>
    </mc:AlternateContent>
    <mc:AlternateContent xmlns:mc="http://schemas.openxmlformats.org/markup-compatibility/2006">
      <mc:Choice Requires="x14">
        <oleObject progId="Document" dvAspect="DVASPECT_ICON" shapeId="1060" r:id="rId31">
          <objectPr defaultSize="0" r:id="rId32">
            <anchor moveWithCells="1">
              <from>
                <xdr:col>24</xdr:col>
                <xdr:colOff>1543050</xdr:colOff>
                <xdr:row>44</xdr:row>
                <xdr:rowOff>114300</xdr:rowOff>
              </from>
              <to>
                <xdr:col>24</xdr:col>
                <xdr:colOff>2457450</xdr:colOff>
                <xdr:row>47</xdr:row>
                <xdr:rowOff>114300</xdr:rowOff>
              </to>
            </anchor>
          </objectPr>
        </oleObject>
      </mc:Choice>
      <mc:Fallback>
        <oleObject progId="Document" dvAspect="DVASPECT_ICON" shapeId="1060" r:id="rId31"/>
      </mc:Fallback>
    </mc:AlternateContent>
    <mc:AlternateContent xmlns:mc="http://schemas.openxmlformats.org/markup-compatibility/2006">
      <mc:Choice Requires="x14">
        <oleObject progId="Document" dvAspect="DVASPECT_ICON" shapeId="1061" r:id="rId33">
          <objectPr defaultSize="0" r:id="rId34">
            <anchor moveWithCells="1">
              <from>
                <xdr:col>24</xdr:col>
                <xdr:colOff>2562225</xdr:colOff>
                <xdr:row>44</xdr:row>
                <xdr:rowOff>104775</xdr:rowOff>
              </from>
              <to>
                <xdr:col>24</xdr:col>
                <xdr:colOff>3476625</xdr:colOff>
                <xdr:row>47</xdr:row>
                <xdr:rowOff>104775</xdr:rowOff>
              </to>
            </anchor>
          </objectPr>
        </oleObject>
      </mc:Choice>
      <mc:Fallback>
        <oleObject progId="Document" dvAspect="DVASPECT_ICON" shapeId="1061" r:id="rId33"/>
      </mc:Fallback>
    </mc:AlternateContent>
    <mc:AlternateContent xmlns:mc="http://schemas.openxmlformats.org/markup-compatibility/2006">
      <mc:Choice Requires="x14">
        <oleObject progId="Document" dvAspect="DVASPECT_ICON" shapeId="1062" r:id="rId35">
          <objectPr defaultSize="0" r:id="rId36">
            <anchor moveWithCells="1">
              <from>
                <xdr:col>24</xdr:col>
                <xdr:colOff>3667125</xdr:colOff>
                <xdr:row>44</xdr:row>
                <xdr:rowOff>114300</xdr:rowOff>
              </from>
              <to>
                <xdr:col>24</xdr:col>
                <xdr:colOff>4581525</xdr:colOff>
                <xdr:row>47</xdr:row>
                <xdr:rowOff>114300</xdr:rowOff>
              </to>
            </anchor>
          </objectPr>
        </oleObject>
      </mc:Choice>
      <mc:Fallback>
        <oleObject progId="Document" dvAspect="DVASPECT_ICON" shapeId="1062" r:id="rId35"/>
      </mc:Fallback>
    </mc:AlternateContent>
    <mc:AlternateContent xmlns:mc="http://schemas.openxmlformats.org/markup-compatibility/2006">
      <mc:Choice Requires="x14">
        <oleObject progId="Document" dvAspect="DVASPECT_ICON" shapeId="1063" r:id="rId37">
          <objectPr defaultSize="0" r:id="rId38">
            <anchor moveWithCells="1">
              <from>
                <xdr:col>24</xdr:col>
                <xdr:colOff>4762500</xdr:colOff>
                <xdr:row>44</xdr:row>
                <xdr:rowOff>114300</xdr:rowOff>
              </from>
              <to>
                <xdr:col>24</xdr:col>
                <xdr:colOff>5676900</xdr:colOff>
                <xdr:row>47</xdr:row>
                <xdr:rowOff>114300</xdr:rowOff>
              </to>
            </anchor>
          </objectPr>
        </oleObject>
      </mc:Choice>
      <mc:Fallback>
        <oleObject progId="Document" dvAspect="DVASPECT_ICON" shapeId="1063" r:id="rId37"/>
      </mc:Fallback>
    </mc:AlternateContent>
    <mc:AlternateContent xmlns:mc="http://schemas.openxmlformats.org/markup-compatibility/2006">
      <mc:Choice Requires="x14">
        <oleObject progId="Acrobat Document" dvAspect="DVASPECT_ICON" shapeId="1064" r:id="rId39">
          <objectPr defaultSize="0" r:id="rId40">
            <anchor moveWithCells="1">
              <from>
                <xdr:col>24</xdr:col>
                <xdr:colOff>5848350</xdr:colOff>
                <xdr:row>44</xdr:row>
                <xdr:rowOff>152400</xdr:rowOff>
              </from>
              <to>
                <xdr:col>24</xdr:col>
                <xdr:colOff>6762750</xdr:colOff>
                <xdr:row>47</xdr:row>
                <xdr:rowOff>152400</xdr:rowOff>
              </to>
            </anchor>
          </objectPr>
        </oleObject>
      </mc:Choice>
      <mc:Fallback>
        <oleObject progId="Acrobat Document" dvAspect="DVASPECT_ICON" shapeId="1064" r:id="rId39"/>
      </mc:Fallback>
    </mc:AlternateContent>
    <mc:AlternateContent xmlns:mc="http://schemas.openxmlformats.org/markup-compatibility/2006">
      <mc:Choice Requires="x14">
        <oleObject progId="Document" dvAspect="DVASPECT_ICON" shapeId="1065" r:id="rId41">
          <objectPr defaultSize="0" r:id="rId42">
            <anchor moveWithCells="1">
              <from>
                <xdr:col>24</xdr:col>
                <xdr:colOff>6829425</xdr:colOff>
                <xdr:row>44</xdr:row>
                <xdr:rowOff>104775</xdr:rowOff>
              </from>
              <to>
                <xdr:col>24</xdr:col>
                <xdr:colOff>7743825</xdr:colOff>
                <xdr:row>47</xdr:row>
                <xdr:rowOff>104775</xdr:rowOff>
              </to>
            </anchor>
          </objectPr>
        </oleObject>
      </mc:Choice>
      <mc:Fallback>
        <oleObject progId="Document" dvAspect="DVASPECT_ICON" shapeId="1065" r:id="rId41"/>
      </mc:Fallback>
    </mc:AlternateContent>
    <mc:AlternateContent xmlns:mc="http://schemas.openxmlformats.org/markup-compatibility/2006">
      <mc:Choice Requires="x14">
        <oleObject progId="Worksheet" dvAspect="DVASPECT_ICON" shapeId="1066" r:id="rId43">
          <objectPr defaultSize="0" autoPict="0" r:id="rId44">
            <anchor moveWithCells="1">
              <from>
                <xdr:col>24</xdr:col>
                <xdr:colOff>542925</xdr:colOff>
                <xdr:row>78</xdr:row>
                <xdr:rowOff>200025</xdr:rowOff>
              </from>
              <to>
                <xdr:col>24</xdr:col>
                <xdr:colOff>1219200</xdr:colOff>
                <xdr:row>80</xdr:row>
                <xdr:rowOff>352425</xdr:rowOff>
              </to>
            </anchor>
          </objectPr>
        </oleObject>
      </mc:Choice>
      <mc:Fallback>
        <oleObject progId="Worksheet" dvAspect="DVASPECT_ICON" shapeId="1066" r:id="rId4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1:U12"/>
  <sheetViews>
    <sheetView zoomScale="80" zoomScaleNormal="80" workbookViewId="0">
      <selection activeCell="B10" sqref="A10:XFD11"/>
    </sheetView>
  </sheetViews>
  <sheetFormatPr defaultRowHeight="15" x14ac:dyDescent="0.25"/>
  <cols>
    <col min="1" max="1" width="9.42578125" customWidth="1"/>
    <col min="2" max="2" width="10.42578125" customWidth="1"/>
    <col min="3" max="3" width="60.140625" customWidth="1"/>
    <col min="4" max="4" width="32.42578125" customWidth="1"/>
    <col min="5" max="16" width="6.5703125" customWidth="1"/>
    <col min="17" max="20" width="17.85546875" customWidth="1"/>
    <col min="21" max="21" width="71.140625" customWidth="1"/>
  </cols>
  <sheetData>
    <row r="1" spans="1:21" ht="18.75" thickBot="1" x14ac:dyDescent="0.3">
      <c r="A1" s="727" t="s">
        <v>262</v>
      </c>
      <c r="B1" s="728"/>
      <c r="C1" s="728"/>
      <c r="D1" s="728"/>
      <c r="E1" s="728"/>
      <c r="F1" s="728"/>
      <c r="G1" s="728"/>
      <c r="H1" s="728"/>
      <c r="I1" s="728"/>
      <c r="J1" s="728"/>
      <c r="K1" s="728"/>
      <c r="L1" s="728"/>
      <c r="M1" s="728"/>
      <c r="N1" s="728"/>
      <c r="O1" s="728"/>
      <c r="P1" s="728"/>
      <c r="Q1" s="728"/>
      <c r="R1" s="728"/>
      <c r="S1" s="728"/>
      <c r="T1" s="728"/>
      <c r="U1" s="729"/>
    </row>
    <row r="2" spans="1:21" ht="57.6" customHeight="1" thickBot="1" x14ac:dyDescent="0.3">
      <c r="A2" s="122" t="s">
        <v>19</v>
      </c>
      <c r="B2" s="123" t="s">
        <v>20</v>
      </c>
      <c r="C2" s="124" t="s">
        <v>21</v>
      </c>
      <c r="D2" s="125" t="s">
        <v>24</v>
      </c>
      <c r="E2" s="730" t="s">
        <v>263</v>
      </c>
      <c r="F2" s="731"/>
      <c r="G2" s="731"/>
      <c r="H2" s="731"/>
      <c r="I2" s="731"/>
      <c r="J2" s="731"/>
      <c r="K2" s="731"/>
      <c r="L2" s="731"/>
      <c r="M2" s="731"/>
      <c r="N2" s="731"/>
      <c r="O2" s="731"/>
      <c r="P2" s="732"/>
      <c r="Q2" s="733" t="s">
        <v>264</v>
      </c>
      <c r="R2" s="734"/>
      <c r="S2" s="735" t="s">
        <v>40</v>
      </c>
      <c r="T2" s="734"/>
      <c r="U2" s="1"/>
    </row>
    <row r="3" spans="1:21" ht="54" customHeight="1" thickBot="1" x14ac:dyDescent="0.3">
      <c r="A3" s="504" t="s">
        <v>64</v>
      </c>
      <c r="B3" s="596" t="s">
        <v>265</v>
      </c>
      <c r="C3" s="173" t="s">
        <v>266</v>
      </c>
      <c r="D3" s="596" t="s">
        <v>265</v>
      </c>
      <c r="E3" s="648" t="s">
        <v>267</v>
      </c>
      <c r="F3" s="649"/>
      <c r="G3" s="649"/>
      <c r="H3" s="649"/>
      <c r="I3" s="649"/>
      <c r="J3" s="649"/>
      <c r="K3" s="649"/>
      <c r="L3" s="649"/>
      <c r="M3" s="649"/>
      <c r="N3" s="649"/>
      <c r="O3" s="649"/>
      <c r="P3" s="650"/>
      <c r="Q3" s="736"/>
      <c r="R3" s="737"/>
      <c r="S3" s="716"/>
      <c r="T3" s="717"/>
      <c r="U3" s="722" t="s">
        <v>268</v>
      </c>
    </row>
    <row r="4" spans="1:21" ht="45" customHeight="1" thickBot="1" x14ac:dyDescent="0.3">
      <c r="A4" s="599"/>
      <c r="B4" s="597"/>
      <c r="C4" s="173" t="s">
        <v>269</v>
      </c>
      <c r="D4" s="597"/>
      <c r="E4" s="678"/>
      <c r="F4" s="679"/>
      <c r="G4" s="679"/>
      <c r="H4" s="679"/>
      <c r="I4" s="679"/>
      <c r="J4" s="679"/>
      <c r="K4" s="679"/>
      <c r="L4" s="679"/>
      <c r="M4" s="679"/>
      <c r="N4" s="679"/>
      <c r="O4" s="679"/>
      <c r="P4" s="720"/>
      <c r="Q4" s="718"/>
      <c r="R4" s="719"/>
      <c r="S4" s="725"/>
      <c r="T4" s="726"/>
      <c r="U4" s="723"/>
    </row>
    <row r="5" spans="1:21" ht="55.5" customHeight="1" thickBot="1" x14ac:dyDescent="0.3">
      <c r="A5" s="599"/>
      <c r="B5" s="597"/>
      <c r="C5" s="173" t="s">
        <v>270</v>
      </c>
      <c r="D5" s="597"/>
      <c r="E5" s="678"/>
      <c r="F5" s="679"/>
      <c r="G5" s="679"/>
      <c r="H5" s="679"/>
      <c r="I5" s="679"/>
      <c r="J5" s="679"/>
      <c r="K5" s="679"/>
      <c r="L5" s="679"/>
      <c r="M5" s="679"/>
      <c r="N5" s="679"/>
      <c r="O5" s="679"/>
      <c r="P5" s="720"/>
      <c r="Q5" s="718"/>
      <c r="R5" s="719"/>
      <c r="S5" s="725"/>
      <c r="T5" s="726"/>
      <c r="U5" s="723"/>
    </row>
    <row r="6" spans="1:21" ht="75.95" customHeight="1" thickBot="1" x14ac:dyDescent="0.3">
      <c r="A6" s="599"/>
      <c r="B6" s="597"/>
      <c r="C6" s="173" t="s">
        <v>271</v>
      </c>
      <c r="D6" s="597"/>
      <c r="E6" s="678"/>
      <c r="F6" s="679"/>
      <c r="G6" s="679"/>
      <c r="H6" s="679"/>
      <c r="I6" s="679"/>
      <c r="J6" s="679"/>
      <c r="K6" s="679"/>
      <c r="L6" s="679"/>
      <c r="M6" s="679"/>
      <c r="N6" s="679"/>
      <c r="O6" s="679"/>
      <c r="P6" s="720"/>
      <c r="Q6" s="718"/>
      <c r="R6" s="719"/>
      <c r="S6" s="725"/>
      <c r="T6" s="726"/>
      <c r="U6" s="723"/>
    </row>
    <row r="7" spans="1:21" ht="62.1" customHeight="1" thickBot="1" x14ac:dyDescent="0.3">
      <c r="A7" s="599"/>
      <c r="B7" s="597"/>
      <c r="C7" s="173" t="s">
        <v>272</v>
      </c>
      <c r="D7" s="597"/>
      <c r="E7" s="678"/>
      <c r="F7" s="679"/>
      <c r="G7" s="679"/>
      <c r="H7" s="679"/>
      <c r="I7" s="679"/>
      <c r="J7" s="679"/>
      <c r="K7" s="679"/>
      <c r="L7" s="679"/>
      <c r="M7" s="679"/>
      <c r="N7" s="679"/>
      <c r="O7" s="679"/>
      <c r="P7" s="720"/>
      <c r="Q7" s="718"/>
      <c r="R7" s="719"/>
      <c r="S7" s="725"/>
      <c r="T7" s="726"/>
      <c r="U7" s="723"/>
    </row>
    <row r="8" spans="1:21" ht="75.95" customHeight="1" thickBot="1" x14ac:dyDescent="0.3">
      <c r="A8" s="599"/>
      <c r="B8" s="597"/>
      <c r="C8" s="173" t="s">
        <v>273</v>
      </c>
      <c r="D8" s="597"/>
      <c r="E8" s="678"/>
      <c r="F8" s="679"/>
      <c r="G8" s="679"/>
      <c r="H8" s="679"/>
      <c r="I8" s="679"/>
      <c r="J8" s="679"/>
      <c r="K8" s="679"/>
      <c r="L8" s="679"/>
      <c r="M8" s="679"/>
      <c r="N8" s="679"/>
      <c r="O8" s="679"/>
      <c r="P8" s="720"/>
      <c r="Q8" s="718"/>
      <c r="R8" s="719"/>
      <c r="S8" s="725"/>
      <c r="T8" s="726"/>
      <c r="U8" s="723"/>
    </row>
    <row r="9" spans="1:21" ht="69.95" customHeight="1" thickBot="1" x14ac:dyDescent="0.3">
      <c r="A9" s="505"/>
      <c r="B9" s="603"/>
      <c r="C9" s="173" t="s">
        <v>274</v>
      </c>
      <c r="D9" s="603"/>
      <c r="E9" s="680"/>
      <c r="F9" s="681"/>
      <c r="G9" s="681"/>
      <c r="H9" s="681"/>
      <c r="I9" s="681"/>
      <c r="J9" s="681"/>
      <c r="K9" s="681"/>
      <c r="L9" s="681"/>
      <c r="M9" s="681"/>
      <c r="N9" s="681"/>
      <c r="O9" s="681"/>
      <c r="P9" s="721"/>
      <c r="Q9" s="718"/>
      <c r="R9" s="719"/>
      <c r="S9" s="725"/>
      <c r="T9" s="726"/>
      <c r="U9" s="724"/>
    </row>
    <row r="10" spans="1:21" x14ac:dyDescent="0.25">
      <c r="A10" s="2"/>
    </row>
    <row r="11" spans="1:21" x14ac:dyDescent="0.25">
      <c r="A11" s="2"/>
    </row>
    <row r="12" spans="1:21" ht="15.75" thickBot="1" x14ac:dyDescent="0.3">
      <c r="A12" s="3"/>
    </row>
  </sheetData>
  <mergeCells count="23">
    <mergeCell ref="A1:U1"/>
    <mergeCell ref="B3:B9"/>
    <mergeCell ref="D3:D9"/>
    <mergeCell ref="A3:A9"/>
    <mergeCell ref="E2:P2"/>
    <mergeCell ref="S4:T4"/>
    <mergeCell ref="Q5:R5"/>
    <mergeCell ref="Q6:R6"/>
    <mergeCell ref="Q7:R7"/>
    <mergeCell ref="Q8:R8"/>
    <mergeCell ref="Q9:R9"/>
    <mergeCell ref="S5:T5"/>
    <mergeCell ref="S6:T6"/>
    <mergeCell ref="Q2:R2"/>
    <mergeCell ref="S2:T2"/>
    <mergeCell ref="Q3:R3"/>
    <mergeCell ref="S3:T3"/>
    <mergeCell ref="Q4:R4"/>
    <mergeCell ref="E3:P9"/>
    <mergeCell ref="U3:U9"/>
    <mergeCell ref="S7:T7"/>
    <mergeCell ref="S8:T8"/>
    <mergeCell ref="S9:T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B6"/>
  <sheetViews>
    <sheetView workbookViewId="0">
      <selection activeCell="D16" sqref="D16"/>
    </sheetView>
  </sheetViews>
  <sheetFormatPr defaultRowHeight="15" x14ac:dyDescent="0.25"/>
  <cols>
    <col min="2" max="2" width="13.5703125" customWidth="1"/>
  </cols>
  <sheetData>
    <row r="3" spans="2:2" x14ac:dyDescent="0.25">
      <c r="B3" s="7" t="s">
        <v>275</v>
      </c>
    </row>
    <row r="4" spans="2:2" x14ac:dyDescent="0.25">
      <c r="B4" s="7" t="s">
        <v>276</v>
      </c>
    </row>
    <row r="5" spans="2:2" x14ac:dyDescent="0.25">
      <c r="B5" s="7" t="s">
        <v>277</v>
      </c>
    </row>
    <row r="6" spans="2:2" x14ac:dyDescent="0.25">
      <c r="B6" s="7" t="s">
        <v>278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84e5a5-4f8c-4090-b1cd-fba3d2dfea20" xsi:nil="true"/>
    <lcf76f155ced4ddcb4097134ff3c332f xmlns="c60094c1-103e-4691-ab6b-603e2df3161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Comments xmlns="c60094c1-103e-4691-ab6b-603e2df316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F612C-C00A-41BA-80E0-0A8022EA7B4C}">
  <ds:schemaRefs>
    <ds:schemaRef ds:uri="6584e5a5-4f8c-4090-b1cd-fba3d2dfea20"/>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microsoft.com/sharepoint/v3"/>
    <ds:schemaRef ds:uri="http://schemas.openxmlformats.org/package/2006/metadata/core-properties"/>
    <ds:schemaRef ds:uri="c60094c1-103e-4691-ab6b-603e2df3161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04D85C-5FED-44B4-B7EC-FC944072B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2D4346-90BD-41C0-BA47-CD919B9393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 Cover</vt:lpstr>
      <vt:lpstr>KPI Return by Service</vt:lpstr>
      <vt:lpstr>Staff Audit Template</vt:lpstr>
      <vt:lpstr>Validation</vt:lpstr>
      <vt:lpstr>'KPI Return by Service'!Print_Area</vt:lpstr>
      <vt:lpstr>'KPI Return by Service'!Print_Titles</vt:lpstr>
    </vt:vector>
  </TitlesOfParts>
  <Manager/>
  <Company>Rotherham Doncaster &amp; South Humber NHS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Hemsworth, Charlotte</dc:creator>
  <cp:keywords/>
  <dc:description/>
  <cp:lastModifiedBy>Uddin Kutub</cp:lastModifiedBy>
  <cp:revision/>
  <dcterms:created xsi:type="dcterms:W3CDTF">2013-11-12T09:06:37Z</dcterms:created>
  <dcterms:modified xsi:type="dcterms:W3CDTF">2024-07-31T15:33:19Z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0x010100C65915058743BA4986529E2B9140CDCE</vt:lpwstr>
  </property>
  <property fmtid="{D5CDD505-2E9C-101B-9397-08002B2CF9AE}" pid="3" name="MediaServiceImageTags">
    <vt:lpwstr/>
  </property>
  <property fmtid="{D5CDD505-2E9C-101B-9397-08002B2CF9AE}" pid="4" name="MSIP_Label_fb276786-cf20-4f9d-b5c6-e06f7f4594c5_Enabled">
    <vt:lpwstr>true</vt:lpwstr>
  </property>
  <property fmtid="{D5CDD505-2E9C-101B-9397-08002B2CF9AE}" pid="5" name="MSIP_Label_fb276786-cf20-4f9d-b5c6-e06f7f4594c5_SetDate">
    <vt:lpwstr>2024-05-21T13:13:37Z</vt:lpwstr>
  </property>
  <property fmtid="{D5CDD505-2E9C-101B-9397-08002B2CF9AE}" pid="6" name="MSIP_Label_fb276786-cf20-4f9d-b5c6-e06f7f4594c5_Method">
    <vt:lpwstr>Standard</vt:lpwstr>
  </property>
  <property fmtid="{D5CDD505-2E9C-101B-9397-08002B2CF9AE}" pid="7" name="MSIP_Label_fb276786-cf20-4f9d-b5c6-e06f7f4594c5_Name">
    <vt:lpwstr>defa4170-0d19-0005-0004-bc88714345d2</vt:lpwstr>
  </property>
  <property fmtid="{D5CDD505-2E9C-101B-9397-08002B2CF9AE}" pid="8" name="MSIP_Label_fb276786-cf20-4f9d-b5c6-e06f7f4594c5_SiteId">
    <vt:lpwstr>d884ae64-32b1-4130-a449-4aa655c9a330</vt:lpwstr>
  </property>
  <property fmtid="{D5CDD505-2E9C-101B-9397-08002B2CF9AE}" pid="9" name="MSIP_Label_fb276786-cf20-4f9d-b5c6-e06f7f4594c5_ActionId">
    <vt:lpwstr>6181df8f-e46f-444c-88e4-581bbb7965f9</vt:lpwstr>
  </property>
  <property fmtid="{D5CDD505-2E9C-101B-9397-08002B2CF9AE}" pid="10" name="MSIP_Label_fb276786-cf20-4f9d-b5c6-e06f7f4594c5_ContentBits">
    <vt:lpwstr>0</vt:lpwstr>
  </property>
</Properties>
</file>