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-my.sharepoint.com/personal/shannon_oneill_nhs_net/Documents/To share/"/>
    </mc:Choice>
  </mc:AlternateContent>
  <xr:revisionPtr revIDLastSave="1215" documentId="11_BD70F96765F1B897562970F88B0212BCF6E92EAD" xr6:coauthVersionLast="47" xr6:coauthVersionMax="47" xr10:uidLastSave="{FA2F7138-9872-4B88-AFFA-69FEC38F8BFF}"/>
  <bookViews>
    <workbookView xWindow="-110" yWindow="-110" windowWidth="22780" windowHeight="14660" firstSheet="1" activeTab="1" xr2:uid="{00000000-000D-0000-FFFF-FFFF00000000}"/>
  </bookViews>
  <sheets>
    <sheet name="Notes" sheetId="8" r:id="rId1"/>
    <sheet name="2018-2023 Disability" sheetId="7" r:id="rId2"/>
    <sheet name="2023 RAG Report - disability" sheetId="6" r:id="rId3"/>
  </sheets>
  <definedNames>
    <definedName name="_xlnm._FilterDatabase" localSheetId="1" hidden="1">'2018-2023 Disability'!$A$4:$AZ$4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7" l="1"/>
  <c r="F110" i="6"/>
  <c r="E110" i="6"/>
  <c r="F113" i="6"/>
  <c r="F114" i="6"/>
  <c r="F112" i="6"/>
  <c r="F115" i="6" s="1"/>
  <c r="E113" i="6"/>
  <c r="E114" i="6"/>
  <c r="E112" i="6"/>
  <c r="E115" i="6" s="1"/>
  <c r="AN67" i="7"/>
  <c r="AO67" i="7"/>
  <c r="AP67" i="7"/>
  <c r="AQ67" i="7"/>
  <c r="AF58" i="7"/>
  <c r="AF88" i="7"/>
  <c r="AF67" i="7"/>
  <c r="AF83" i="7"/>
  <c r="AF73" i="7"/>
  <c r="AF37" i="7"/>
  <c r="AF42" i="7"/>
  <c r="AF14" i="7"/>
  <c r="AF10" i="7"/>
  <c r="AF38" i="7"/>
  <c r="AF22" i="7"/>
  <c r="AF55" i="7"/>
  <c r="AF36" i="7"/>
  <c r="AF91" i="7"/>
  <c r="AF72" i="7"/>
  <c r="AF66" i="7"/>
  <c r="AF90" i="7"/>
  <c r="AF52" i="7"/>
  <c r="AF96" i="7"/>
  <c r="AF33" i="7"/>
  <c r="AF13" i="7"/>
  <c r="AF81" i="7"/>
  <c r="AF45" i="7"/>
  <c r="AF61" i="7"/>
  <c r="AF63" i="7"/>
  <c r="AF65" i="7"/>
  <c r="AF54" i="7"/>
  <c r="AF20" i="7"/>
  <c r="AF15" i="7"/>
  <c r="AF31" i="7"/>
  <c r="AF78" i="7"/>
  <c r="AF9" i="7"/>
  <c r="AF76" i="7"/>
  <c r="AF80" i="7"/>
  <c r="AF56" i="7"/>
  <c r="AF79" i="7"/>
  <c r="AF69" i="7"/>
  <c r="AF47" i="7"/>
  <c r="AF89" i="7"/>
  <c r="AF70" i="7"/>
  <c r="AF57" i="7"/>
  <c r="AF48" i="7"/>
  <c r="AF49" i="7"/>
  <c r="AF44" i="7"/>
  <c r="AF103" i="7"/>
  <c r="AF32" i="7"/>
  <c r="AF51" i="7"/>
  <c r="AF7" i="7"/>
  <c r="AF6" i="7"/>
  <c r="AF5" i="7"/>
  <c r="AF68" i="7"/>
  <c r="AF40" i="7"/>
  <c r="AF43" i="7"/>
  <c r="AF12" i="7"/>
  <c r="AF16" i="7"/>
  <c r="AF24" i="7"/>
  <c r="AF19" i="7"/>
  <c r="AF8" i="7"/>
  <c r="AF102" i="7"/>
  <c r="AF95" i="7"/>
  <c r="AF98" i="7"/>
  <c r="AF53" i="7"/>
  <c r="AF100" i="7"/>
  <c r="AF77" i="7"/>
  <c r="AF39" i="7"/>
  <c r="AF92" i="7"/>
  <c r="AF86" i="7"/>
  <c r="AF99" i="7"/>
  <c r="AF60" i="7"/>
  <c r="AF94" i="7"/>
  <c r="AF93" i="7"/>
  <c r="AF85" i="7"/>
  <c r="AF71" i="7"/>
  <c r="AF87" i="7"/>
  <c r="AF35" i="7"/>
  <c r="AF64" i="7"/>
  <c r="AF46" i="7"/>
  <c r="AF25" i="7"/>
  <c r="AF41" i="7"/>
  <c r="AF34" i="7"/>
  <c r="AF97" i="7"/>
  <c r="AF23" i="7"/>
  <c r="AF28" i="7"/>
  <c r="AF17" i="7"/>
  <c r="AF101" i="7"/>
  <c r="AF30" i="7"/>
  <c r="AF74" i="7"/>
  <c r="AF29" i="7"/>
  <c r="AF75" i="7"/>
  <c r="AF59" i="7"/>
  <c r="AF62" i="7"/>
  <c r="AF21" i="7"/>
  <c r="AF27" i="7"/>
  <c r="AF26" i="7"/>
  <c r="AF11" i="7"/>
  <c r="AF50" i="7"/>
  <c r="AF82" i="7"/>
  <c r="AF84" i="7"/>
  <c r="AE71" i="7"/>
  <c r="AE87" i="7"/>
  <c r="AE35" i="7"/>
  <c r="AE64" i="7"/>
  <c r="AE46" i="7"/>
  <c r="AE25" i="7"/>
  <c r="AE41" i="7"/>
  <c r="AE97" i="7"/>
  <c r="AE23" i="7"/>
  <c r="AE28" i="7"/>
  <c r="AE17" i="7"/>
  <c r="AE101" i="7"/>
  <c r="AE30" i="7"/>
  <c r="AE74" i="7"/>
  <c r="AE29" i="7"/>
  <c r="AE75" i="7"/>
  <c r="AE59" i="7"/>
  <c r="AE62" i="7"/>
  <c r="AE21" i="7"/>
  <c r="AE27" i="7"/>
  <c r="AE26" i="7"/>
  <c r="AE11" i="7"/>
  <c r="AE50" i="7"/>
  <c r="AE82" i="7"/>
  <c r="AE84" i="7"/>
  <c r="AE58" i="7"/>
  <c r="AE88" i="7"/>
  <c r="AE67" i="7"/>
  <c r="AE83" i="7"/>
  <c r="AE73" i="7"/>
  <c r="AE37" i="7"/>
  <c r="AE42" i="7"/>
  <c r="AE14" i="7"/>
  <c r="AE10" i="7"/>
  <c r="AE38" i="7"/>
  <c r="AE22" i="7"/>
  <c r="AE55" i="7"/>
  <c r="AE36" i="7"/>
  <c r="AE91" i="7"/>
  <c r="AE72" i="7"/>
  <c r="AE66" i="7"/>
  <c r="AE90" i="7"/>
  <c r="AE52" i="7"/>
  <c r="AE96" i="7"/>
  <c r="AE33" i="7"/>
  <c r="AE13" i="7"/>
  <c r="AE81" i="7"/>
  <c r="AE45" i="7"/>
  <c r="AE61" i="7"/>
  <c r="AE63" i="7"/>
  <c r="AE65" i="7"/>
  <c r="AE54" i="7"/>
  <c r="AE20" i="7"/>
  <c r="AE15" i="7"/>
  <c r="AE31" i="7"/>
  <c r="AE78" i="7"/>
  <c r="AE9" i="7"/>
  <c r="AE76" i="7"/>
  <c r="AE80" i="7"/>
  <c r="AE56" i="7"/>
  <c r="AE79" i="7"/>
  <c r="AE69" i="7"/>
  <c r="AE47" i="7"/>
  <c r="AE89" i="7"/>
  <c r="AE70" i="7"/>
  <c r="AE57" i="7"/>
  <c r="AE48" i="7"/>
  <c r="AE49" i="7"/>
  <c r="AE44" i="7"/>
  <c r="AE103" i="7"/>
  <c r="AE32" i="7"/>
  <c r="AE51" i="7"/>
  <c r="AE7" i="7"/>
  <c r="AE6" i="7"/>
  <c r="AE5" i="7"/>
  <c r="AE68" i="7"/>
  <c r="AE40" i="7"/>
  <c r="AE43" i="7"/>
  <c r="AE12" i="7"/>
  <c r="AE16" i="7"/>
  <c r="AE24" i="7"/>
  <c r="AE19" i="7"/>
  <c r="AE8" i="7"/>
  <c r="AE102" i="7"/>
  <c r="AE95" i="7"/>
  <c r="AE98" i="7"/>
  <c r="AE53" i="7"/>
  <c r="AE100" i="7"/>
  <c r="AE77" i="7"/>
  <c r="AE39" i="7"/>
  <c r="AE92" i="7"/>
  <c r="AE86" i="7"/>
  <c r="AE99" i="7"/>
  <c r="AE60" i="7"/>
  <c r="AE85" i="7"/>
  <c r="AD58" i="7"/>
  <c r="AD88" i="7"/>
  <c r="AD67" i="7"/>
  <c r="AD83" i="7"/>
  <c r="AD73" i="7"/>
  <c r="AD37" i="7"/>
  <c r="AD42" i="7"/>
  <c r="AD14" i="7"/>
  <c r="AD10" i="7"/>
  <c r="AD38" i="7"/>
  <c r="AD22" i="7"/>
  <c r="AD55" i="7"/>
  <c r="AD36" i="7"/>
  <c r="AD91" i="7"/>
  <c r="AD72" i="7"/>
  <c r="AD66" i="7"/>
  <c r="AD90" i="7"/>
  <c r="AD52" i="7"/>
  <c r="AD96" i="7"/>
  <c r="AD33" i="7"/>
  <c r="AD13" i="7"/>
  <c r="AD81" i="7"/>
  <c r="AD45" i="7"/>
  <c r="AD61" i="7"/>
  <c r="AD63" i="7"/>
  <c r="AD65" i="7"/>
  <c r="AD54" i="7"/>
  <c r="AD20" i="7"/>
  <c r="AD15" i="7"/>
  <c r="AD31" i="7"/>
  <c r="AD78" i="7"/>
  <c r="AD9" i="7"/>
  <c r="AD76" i="7"/>
  <c r="AD80" i="7"/>
  <c r="AD56" i="7"/>
  <c r="AD79" i="7"/>
  <c r="AD69" i="7"/>
  <c r="AD47" i="7"/>
  <c r="AD89" i="7"/>
  <c r="AD70" i="7"/>
  <c r="AD57" i="7"/>
  <c r="AD48" i="7"/>
  <c r="AD49" i="7"/>
  <c r="AD44" i="7"/>
  <c r="AD103" i="7"/>
  <c r="AD32" i="7"/>
  <c r="AD51" i="7"/>
  <c r="AD7" i="7"/>
  <c r="AD6" i="7"/>
  <c r="AD5" i="7"/>
  <c r="AD68" i="7"/>
  <c r="AD40" i="7"/>
  <c r="AD43" i="7"/>
  <c r="AD12" i="7"/>
  <c r="AD16" i="7"/>
  <c r="AD24" i="7"/>
  <c r="AD19" i="7"/>
  <c r="AD8" i="7"/>
  <c r="AD102" i="7"/>
  <c r="AD95" i="7"/>
  <c r="AD98" i="7"/>
  <c r="AD53" i="7"/>
  <c r="AD100" i="7"/>
  <c r="AD77" i="7"/>
  <c r="AD39" i="7"/>
  <c r="AD92" i="7"/>
  <c r="AD86" i="7"/>
  <c r="AD99" i="7"/>
  <c r="AD60" i="7"/>
  <c r="AB18" i="7"/>
  <c r="AC18" i="7"/>
  <c r="AD18" i="7"/>
  <c r="AE18" i="7"/>
  <c r="AF18" i="7"/>
  <c r="AD82" i="7"/>
  <c r="AD46" i="7"/>
  <c r="AD25" i="7"/>
  <c r="AD41" i="7"/>
  <c r="AD97" i="7"/>
  <c r="AD23" i="7"/>
  <c r="AD28" i="7"/>
  <c r="AD17" i="7"/>
  <c r="AD101" i="7"/>
  <c r="AD30" i="7"/>
  <c r="AD74" i="7"/>
  <c r="AD29" i="7"/>
  <c r="AD75" i="7"/>
  <c r="AD59" i="7"/>
  <c r="AD62" i="7"/>
  <c r="AD21" i="7"/>
  <c r="AD27" i="7"/>
  <c r="AD26" i="7"/>
  <c r="AD11" i="7"/>
  <c r="AD50" i="7"/>
  <c r="AD84" i="7"/>
  <c r="AA100" i="7"/>
  <c r="AB100" i="7"/>
  <c r="AC100" i="7"/>
  <c r="AA77" i="7"/>
  <c r="AB77" i="7"/>
  <c r="AC77" i="7"/>
  <c r="AA39" i="7"/>
  <c r="AB39" i="7"/>
  <c r="AC39" i="7"/>
  <c r="AA92" i="7"/>
  <c r="AB92" i="7"/>
  <c r="AC92" i="7"/>
  <c r="AA86" i="7"/>
  <c r="AB86" i="7"/>
  <c r="AC86" i="7"/>
  <c r="AA99" i="7"/>
  <c r="AB99" i="7"/>
  <c r="AC99" i="7"/>
  <c r="AB53" i="7"/>
  <c r="AC53" i="7"/>
  <c r="V18" i="7"/>
  <c r="W18" i="7"/>
  <c r="X18" i="7"/>
  <c r="Y18" i="7"/>
  <c r="Z18" i="7"/>
  <c r="V58" i="7"/>
  <c r="W58" i="7"/>
  <c r="X58" i="7"/>
  <c r="Y58" i="7"/>
  <c r="Z58" i="7"/>
  <c r="V88" i="7"/>
  <c r="W88" i="7"/>
  <c r="X88" i="7"/>
  <c r="Y88" i="7"/>
  <c r="Z88" i="7"/>
  <c r="V67" i="7"/>
  <c r="W67" i="7"/>
  <c r="X67" i="7"/>
  <c r="Y67" i="7"/>
  <c r="Z67" i="7"/>
  <c r="V83" i="7"/>
  <c r="W83" i="7"/>
  <c r="X83" i="7"/>
  <c r="Y83" i="7"/>
  <c r="Z83" i="7"/>
  <c r="V73" i="7"/>
  <c r="W73" i="7"/>
  <c r="X73" i="7"/>
  <c r="Y73" i="7"/>
  <c r="Z73" i="7"/>
  <c r="V37" i="7"/>
  <c r="W37" i="7"/>
  <c r="X37" i="7"/>
  <c r="Y37" i="7"/>
  <c r="Z37" i="7"/>
  <c r="V42" i="7"/>
  <c r="W42" i="7"/>
  <c r="X42" i="7"/>
  <c r="Y42" i="7"/>
  <c r="Z42" i="7"/>
  <c r="V14" i="7"/>
  <c r="W14" i="7"/>
  <c r="X14" i="7"/>
  <c r="Y14" i="7"/>
  <c r="Z14" i="7"/>
  <c r="V10" i="7"/>
  <c r="W10" i="7"/>
  <c r="X10" i="7"/>
  <c r="Y10" i="7"/>
  <c r="Z10" i="7"/>
  <c r="V38" i="7"/>
  <c r="W38" i="7"/>
  <c r="X38" i="7"/>
  <c r="Y38" i="7"/>
  <c r="Z38" i="7"/>
  <c r="V22" i="7"/>
  <c r="W22" i="7"/>
  <c r="X22" i="7"/>
  <c r="Y22" i="7"/>
  <c r="Z22" i="7"/>
  <c r="V55" i="7"/>
  <c r="W55" i="7"/>
  <c r="X55" i="7"/>
  <c r="Y55" i="7"/>
  <c r="Z55" i="7"/>
  <c r="V36" i="7"/>
  <c r="W36" i="7"/>
  <c r="X36" i="7"/>
  <c r="Y36" i="7"/>
  <c r="Z36" i="7"/>
  <c r="V91" i="7"/>
  <c r="W91" i="7"/>
  <c r="X91" i="7"/>
  <c r="Y91" i="7"/>
  <c r="Z91" i="7"/>
  <c r="V72" i="7"/>
  <c r="W72" i="7"/>
  <c r="X72" i="7"/>
  <c r="Y72" i="7"/>
  <c r="Z72" i="7"/>
  <c r="V66" i="7"/>
  <c r="W66" i="7"/>
  <c r="X66" i="7"/>
  <c r="Y66" i="7"/>
  <c r="Z66" i="7"/>
  <c r="V90" i="7"/>
  <c r="W90" i="7"/>
  <c r="X90" i="7"/>
  <c r="Y90" i="7"/>
  <c r="Z90" i="7"/>
  <c r="V52" i="7"/>
  <c r="W52" i="7"/>
  <c r="X52" i="7"/>
  <c r="Y52" i="7"/>
  <c r="Z52" i="7"/>
  <c r="V96" i="7"/>
  <c r="W96" i="7"/>
  <c r="X96" i="7"/>
  <c r="Y96" i="7"/>
  <c r="Z96" i="7"/>
  <c r="Y33" i="7"/>
  <c r="Z33" i="7"/>
  <c r="Y13" i="7"/>
  <c r="Z13" i="7"/>
  <c r="Y81" i="7"/>
  <c r="Z81" i="7"/>
  <c r="V45" i="7"/>
  <c r="W45" i="7"/>
  <c r="X45" i="7"/>
  <c r="Y45" i="7"/>
  <c r="Z45" i="7"/>
  <c r="V61" i="7"/>
  <c r="W61" i="7"/>
  <c r="X61" i="7"/>
  <c r="Y61" i="7"/>
  <c r="Z61" i="7"/>
  <c r="V63" i="7"/>
  <c r="W63" i="7"/>
  <c r="X63" i="7"/>
  <c r="Y63" i="7"/>
  <c r="Z63" i="7"/>
  <c r="Y65" i="7"/>
  <c r="Z65" i="7"/>
  <c r="Y54" i="7"/>
  <c r="Z54" i="7"/>
  <c r="Y20" i="7"/>
  <c r="Z20" i="7"/>
  <c r="Y15" i="7"/>
  <c r="Z15" i="7"/>
  <c r="Y31" i="7"/>
  <c r="Z31" i="7"/>
  <c r="Y78" i="7"/>
  <c r="Z78" i="7"/>
  <c r="Y9" i="7"/>
  <c r="Z9" i="7"/>
  <c r="Y76" i="7"/>
  <c r="Z76" i="7"/>
  <c r="Y80" i="7"/>
  <c r="Z80" i="7"/>
  <c r="Y56" i="7"/>
  <c r="Z56" i="7"/>
  <c r="V79" i="7"/>
  <c r="W79" i="7"/>
  <c r="X79" i="7"/>
  <c r="Y79" i="7"/>
  <c r="Z79" i="7"/>
  <c r="V69" i="7"/>
  <c r="W69" i="7"/>
  <c r="X69" i="7"/>
  <c r="Y69" i="7"/>
  <c r="Z69" i="7"/>
  <c r="V47" i="7"/>
  <c r="W47" i="7"/>
  <c r="X47" i="7"/>
  <c r="Y47" i="7"/>
  <c r="Z47" i="7"/>
  <c r="V89" i="7"/>
  <c r="W89" i="7"/>
  <c r="X89" i="7"/>
  <c r="Y89" i="7"/>
  <c r="Z89" i="7"/>
  <c r="V70" i="7"/>
  <c r="W70" i="7"/>
  <c r="X70" i="7"/>
  <c r="Y70" i="7"/>
  <c r="Z70" i="7"/>
  <c r="Y57" i="7"/>
  <c r="Z57" i="7"/>
  <c r="Y48" i="7"/>
  <c r="Z48" i="7"/>
  <c r="Y49" i="7"/>
  <c r="Z49" i="7"/>
  <c r="Y44" i="7"/>
  <c r="Z44" i="7"/>
  <c r="V103" i="7"/>
  <c r="W103" i="7"/>
  <c r="X103" i="7"/>
  <c r="Y103" i="7"/>
  <c r="Z103" i="7"/>
  <c r="V32" i="7"/>
  <c r="W32" i="7"/>
  <c r="X32" i="7"/>
  <c r="Y32" i="7"/>
  <c r="Z32" i="7"/>
  <c r="Y51" i="7"/>
  <c r="Z51" i="7"/>
  <c r="V7" i="7"/>
  <c r="W7" i="7"/>
  <c r="X7" i="7"/>
  <c r="Y7" i="7"/>
  <c r="Z7" i="7"/>
  <c r="V6" i="7"/>
  <c r="W6" i="7"/>
  <c r="X6" i="7"/>
  <c r="Y6" i="7"/>
  <c r="Z6" i="7"/>
  <c r="V5" i="7"/>
  <c r="W5" i="7"/>
  <c r="X5" i="7"/>
  <c r="Y5" i="7"/>
  <c r="Z5" i="7"/>
  <c r="V68" i="7"/>
  <c r="W68" i="7"/>
  <c r="X68" i="7"/>
  <c r="Y68" i="7"/>
  <c r="Z68" i="7"/>
  <c r="Y40" i="7"/>
  <c r="Z40" i="7"/>
  <c r="Y43" i="7"/>
  <c r="Z43" i="7"/>
  <c r="Y12" i="7"/>
  <c r="Z12" i="7"/>
  <c r="Y16" i="7"/>
  <c r="Z16" i="7"/>
  <c r="Y24" i="7"/>
  <c r="Z24" i="7"/>
  <c r="Y19" i="7"/>
  <c r="Z19" i="7"/>
  <c r="Y8" i="7"/>
  <c r="Z8" i="7"/>
  <c r="V102" i="7"/>
  <c r="W102" i="7"/>
  <c r="X102" i="7"/>
  <c r="Y102" i="7"/>
  <c r="Z102" i="7"/>
  <c r="V95" i="7"/>
  <c r="W95" i="7"/>
  <c r="X95" i="7"/>
  <c r="Y95" i="7"/>
  <c r="Z95" i="7"/>
  <c r="V98" i="7"/>
  <c r="W98" i="7"/>
  <c r="X98" i="7"/>
  <c r="Y98" i="7"/>
  <c r="Z98" i="7"/>
  <c r="V53" i="7"/>
  <c r="W53" i="7"/>
  <c r="X53" i="7"/>
  <c r="Y53" i="7"/>
  <c r="Z53" i="7"/>
  <c r="V100" i="7"/>
  <c r="W100" i="7"/>
  <c r="X100" i="7"/>
  <c r="Y100" i="7"/>
  <c r="Z100" i="7"/>
  <c r="V77" i="7"/>
  <c r="W77" i="7"/>
  <c r="X77" i="7"/>
  <c r="Y77" i="7"/>
  <c r="Z77" i="7"/>
  <c r="V39" i="7"/>
  <c r="W39" i="7"/>
  <c r="X39" i="7"/>
  <c r="Y39" i="7"/>
  <c r="Z39" i="7"/>
  <c r="V92" i="7"/>
  <c r="W92" i="7"/>
  <c r="X92" i="7"/>
  <c r="Y92" i="7"/>
  <c r="Z92" i="7"/>
  <c r="V86" i="7"/>
  <c r="W86" i="7"/>
  <c r="X86" i="7"/>
  <c r="Y86" i="7"/>
  <c r="Z86" i="7"/>
  <c r="V99" i="7"/>
  <c r="W99" i="7"/>
  <c r="X99" i="7"/>
  <c r="Y99" i="7"/>
  <c r="Z99" i="7"/>
  <c r="V60" i="7"/>
  <c r="W60" i="7"/>
  <c r="X60" i="7"/>
  <c r="Y60" i="7"/>
  <c r="Z60" i="7"/>
  <c r="Z85" i="7"/>
  <c r="Z71" i="7"/>
  <c r="Z87" i="7"/>
  <c r="Z35" i="7"/>
  <c r="Z64" i="7"/>
  <c r="V46" i="7"/>
  <c r="W46" i="7"/>
  <c r="X46" i="7"/>
  <c r="Y46" i="7"/>
  <c r="Z46" i="7"/>
  <c r="V25" i="7"/>
  <c r="W25" i="7"/>
  <c r="X25" i="7"/>
  <c r="Y25" i="7"/>
  <c r="Z25" i="7"/>
  <c r="Y41" i="7"/>
  <c r="Z41" i="7"/>
  <c r="V97" i="7"/>
  <c r="Y97" i="7"/>
  <c r="Z97" i="7"/>
  <c r="V23" i="7"/>
  <c r="Y23" i="7"/>
  <c r="Z23" i="7"/>
  <c r="V28" i="7"/>
  <c r="Y28" i="7"/>
  <c r="Z28" i="7"/>
  <c r="V17" i="7"/>
  <c r="Y17" i="7"/>
  <c r="Z17" i="7"/>
  <c r="Y101" i="7"/>
  <c r="Z101" i="7"/>
  <c r="Y30" i="7"/>
  <c r="Z30" i="7"/>
  <c r="Y74" i="7"/>
  <c r="Z74" i="7"/>
  <c r="Y29" i="7"/>
  <c r="Z29" i="7"/>
  <c r="Y75" i="7"/>
  <c r="Z75" i="7"/>
  <c r="V59" i="7"/>
  <c r="W59" i="7"/>
  <c r="X59" i="7"/>
  <c r="Y59" i="7"/>
  <c r="Z59" i="7"/>
  <c r="V62" i="7"/>
  <c r="W62" i="7"/>
  <c r="X62" i="7"/>
  <c r="Y62" i="7"/>
  <c r="Z62" i="7"/>
  <c r="V21" i="7"/>
  <c r="W21" i="7"/>
  <c r="X21" i="7"/>
  <c r="Y21" i="7"/>
  <c r="Z21" i="7"/>
  <c r="V27" i="7"/>
  <c r="W27" i="7"/>
  <c r="X27" i="7"/>
  <c r="Y27" i="7"/>
  <c r="Z27" i="7"/>
  <c r="X26" i="7"/>
  <c r="Y26" i="7"/>
  <c r="Z26" i="7"/>
  <c r="Y11" i="7"/>
  <c r="Z11" i="7"/>
  <c r="V50" i="7"/>
  <c r="W50" i="7"/>
  <c r="X50" i="7"/>
  <c r="Y50" i="7"/>
  <c r="Z50" i="7"/>
  <c r="V82" i="7"/>
  <c r="W82" i="7"/>
  <c r="X82" i="7"/>
  <c r="Y82" i="7"/>
  <c r="Z82" i="7"/>
  <c r="V84" i="7"/>
  <c r="W84" i="7"/>
  <c r="X84" i="7"/>
  <c r="Y84" i="7"/>
  <c r="Z84" i="7"/>
  <c r="AW58" i="7"/>
  <c r="AW88" i="7"/>
  <c r="AW67" i="7"/>
  <c r="AW83" i="7"/>
  <c r="AW73" i="7"/>
  <c r="AW37" i="7"/>
  <c r="AW42" i="7"/>
  <c r="AW14" i="7"/>
  <c r="AW10" i="7"/>
  <c r="AW38" i="7"/>
  <c r="AW22" i="7"/>
  <c r="AW55" i="7"/>
  <c r="AW36" i="7"/>
  <c r="AW91" i="7"/>
  <c r="AW72" i="7"/>
  <c r="AW66" i="7"/>
  <c r="AW90" i="7"/>
  <c r="AW52" i="7"/>
  <c r="AW96" i="7"/>
  <c r="AW33" i="7"/>
  <c r="AW13" i="7"/>
  <c r="AW81" i="7"/>
  <c r="AW45" i="7"/>
  <c r="AW61" i="7"/>
  <c r="AW65" i="7"/>
  <c r="AW54" i="7"/>
  <c r="AW20" i="7"/>
  <c r="AW15" i="7"/>
  <c r="AW31" i="7"/>
  <c r="AW78" i="7"/>
  <c r="AW9" i="7"/>
  <c r="AW76" i="7"/>
  <c r="AW80" i="7"/>
  <c r="AW56" i="7"/>
  <c r="AW79" i="7"/>
  <c r="AW69" i="7"/>
  <c r="AW47" i="7"/>
  <c r="AW89" i="7"/>
  <c r="AW70" i="7"/>
  <c r="AW57" i="7"/>
  <c r="AW48" i="7"/>
  <c r="AW49" i="7"/>
  <c r="AW44" i="7"/>
  <c r="AW103" i="7"/>
  <c r="AW32" i="7"/>
  <c r="AW51" i="7"/>
  <c r="AW7" i="7"/>
  <c r="AW6" i="7"/>
  <c r="AW5" i="7"/>
  <c r="AW68" i="7"/>
  <c r="AW40" i="7"/>
  <c r="AW43" i="7"/>
  <c r="AW12" i="7"/>
  <c r="AW16" i="7"/>
  <c r="AW24" i="7"/>
  <c r="AW19" i="7"/>
  <c r="AW8" i="7"/>
  <c r="AW102" i="7"/>
  <c r="AW95" i="7"/>
  <c r="AW98" i="7"/>
  <c r="AW53" i="7"/>
  <c r="AW100" i="7"/>
  <c r="AW77" i="7"/>
  <c r="AW39" i="7"/>
  <c r="AW92" i="7"/>
  <c r="AW86" i="7"/>
  <c r="AW99" i="7"/>
  <c r="AW60" i="7"/>
  <c r="AW94" i="7"/>
  <c r="AW93" i="7"/>
  <c r="AW85" i="7"/>
  <c r="AW71" i="7"/>
  <c r="AW87" i="7"/>
  <c r="AW35" i="7"/>
  <c r="AW64" i="7"/>
  <c r="AW46" i="7"/>
  <c r="AW25" i="7"/>
  <c r="AW41" i="7"/>
  <c r="AW34" i="7"/>
  <c r="AW97" i="7"/>
  <c r="AW23" i="7"/>
  <c r="AW28" i="7"/>
  <c r="AW17" i="7"/>
  <c r="AW101" i="7"/>
  <c r="AW30" i="7"/>
  <c r="AW74" i="7"/>
  <c r="AW29" i="7"/>
  <c r="AW75" i="7"/>
  <c r="AW59" i="7"/>
  <c r="AW62" i="7"/>
  <c r="AW21" i="7"/>
  <c r="AW27" i="7"/>
  <c r="AW26" i="7"/>
  <c r="AW11" i="7"/>
  <c r="AW50" i="7"/>
  <c r="AW82" i="7"/>
  <c r="AW84" i="7"/>
  <c r="AV58" i="7"/>
  <c r="AV88" i="7"/>
  <c r="AV67" i="7"/>
  <c r="AV83" i="7"/>
  <c r="AV73" i="7"/>
  <c r="AV37" i="7"/>
  <c r="AV42" i="7"/>
  <c r="AV14" i="7"/>
  <c r="AV10" i="7"/>
  <c r="AV38" i="7"/>
  <c r="AV22" i="7"/>
  <c r="AV55" i="7"/>
  <c r="AV36" i="7"/>
  <c r="AV91" i="7"/>
  <c r="AV72" i="7"/>
  <c r="AV66" i="7"/>
  <c r="AV90" i="7"/>
  <c r="AV52" i="7"/>
  <c r="AV96" i="7"/>
  <c r="AV33" i="7"/>
  <c r="AV13" i="7"/>
  <c r="AV81" i="7"/>
  <c r="AV45" i="7"/>
  <c r="AV61" i="7"/>
  <c r="AV63" i="7"/>
  <c r="AV65" i="7"/>
  <c r="AV54" i="7"/>
  <c r="AV20" i="7"/>
  <c r="AV15" i="7"/>
  <c r="AV31" i="7"/>
  <c r="AV78" i="7"/>
  <c r="AV9" i="7"/>
  <c r="AV76" i="7"/>
  <c r="AV80" i="7"/>
  <c r="AV56" i="7"/>
  <c r="AV79" i="7"/>
  <c r="AV69" i="7"/>
  <c r="AV47" i="7"/>
  <c r="AV89" i="7"/>
  <c r="AV70" i="7"/>
  <c r="AV57" i="7"/>
  <c r="AV48" i="7"/>
  <c r="AV49" i="7"/>
  <c r="AV44" i="7"/>
  <c r="AV103" i="7"/>
  <c r="AV32" i="7"/>
  <c r="AV51" i="7"/>
  <c r="AV7" i="7"/>
  <c r="AV6" i="7"/>
  <c r="AV5" i="7"/>
  <c r="AV68" i="7"/>
  <c r="AV40" i="7"/>
  <c r="AV43" i="7"/>
  <c r="AV12" i="7"/>
  <c r="AV16" i="7"/>
  <c r="AV24" i="7"/>
  <c r="AV19" i="7"/>
  <c r="AV8" i="7"/>
  <c r="AV102" i="7"/>
  <c r="AV95" i="7"/>
  <c r="AV98" i="7"/>
  <c r="AV53" i="7"/>
  <c r="AV100" i="7"/>
  <c r="AV77" i="7"/>
  <c r="AV39" i="7"/>
  <c r="AV92" i="7"/>
  <c r="AV86" i="7"/>
  <c r="AV99" i="7"/>
  <c r="AV60" i="7"/>
  <c r="AV85" i="7"/>
  <c r="AV71" i="7"/>
  <c r="AV87" i="7"/>
  <c r="AV35" i="7"/>
  <c r="AV64" i="7"/>
  <c r="AV46" i="7"/>
  <c r="AV25" i="7"/>
  <c r="AV41" i="7"/>
  <c r="AV97" i="7"/>
  <c r="AV23" i="7"/>
  <c r="AV28" i="7"/>
  <c r="AV17" i="7"/>
  <c r="AV101" i="7"/>
  <c r="AV30" i="7"/>
  <c r="AV74" i="7"/>
  <c r="AV29" i="7"/>
  <c r="AV75" i="7"/>
  <c r="AV59" i="7"/>
  <c r="AV62" i="7"/>
  <c r="AV21" i="7"/>
  <c r="AV27" i="7"/>
  <c r="AV26" i="7"/>
  <c r="AV11" i="7"/>
  <c r="AV50" i="7"/>
  <c r="AV82" i="7"/>
  <c r="AV84" i="7"/>
  <c r="AU18" i="7"/>
  <c r="AV18" i="7"/>
  <c r="AW18" i="7"/>
  <c r="AS18" i="7"/>
  <c r="AT18" i="7"/>
  <c r="AP58" i="7"/>
  <c r="AP88" i="7"/>
  <c r="AP83" i="7"/>
  <c r="AP73" i="7"/>
  <c r="AP37" i="7"/>
  <c r="AP42" i="7"/>
  <c r="AP14" i="7"/>
  <c r="AP10" i="7"/>
  <c r="AP38" i="7"/>
  <c r="AP22" i="7"/>
  <c r="AP55" i="7"/>
  <c r="AP36" i="7"/>
  <c r="AP91" i="7"/>
  <c r="AP72" i="7"/>
  <c r="AP66" i="7"/>
  <c r="AP90" i="7"/>
  <c r="AP52" i="7"/>
  <c r="AP96" i="7"/>
  <c r="AP33" i="7"/>
  <c r="AP13" i="7"/>
  <c r="AP81" i="7"/>
  <c r="AP45" i="7"/>
  <c r="AP61" i="7"/>
  <c r="AP63" i="7"/>
  <c r="AP65" i="7"/>
  <c r="AP54" i="7"/>
  <c r="AP20" i="7"/>
  <c r="AP15" i="7"/>
  <c r="AP31" i="7"/>
  <c r="AP78" i="7"/>
  <c r="AP9" i="7"/>
  <c r="AP76" i="7"/>
  <c r="AP80" i="7"/>
  <c r="AP56" i="7"/>
  <c r="AP79" i="7"/>
  <c r="AP69" i="7"/>
  <c r="AP47" i="7"/>
  <c r="AP89" i="7"/>
  <c r="AP70" i="7"/>
  <c r="AP57" i="7"/>
  <c r="AP48" i="7"/>
  <c r="AP49" i="7"/>
  <c r="AP44" i="7"/>
  <c r="AP103" i="7"/>
  <c r="AP32" i="7"/>
  <c r="AP51" i="7"/>
  <c r="AP7" i="7"/>
  <c r="AP6" i="7"/>
  <c r="AP5" i="7"/>
  <c r="AP68" i="7"/>
  <c r="AP40" i="7"/>
  <c r="AP43" i="7"/>
  <c r="AP12" i="7"/>
  <c r="AP16" i="7"/>
  <c r="AP24" i="7"/>
  <c r="AP19" i="7"/>
  <c r="AP8" i="7"/>
  <c r="AP102" i="7"/>
  <c r="AP95" i="7"/>
  <c r="AP98" i="7"/>
  <c r="AP53" i="7"/>
  <c r="AP100" i="7"/>
  <c r="AP77" i="7"/>
  <c r="AP39" i="7"/>
  <c r="AP92" i="7"/>
  <c r="AP86" i="7"/>
  <c r="AP99" i="7"/>
  <c r="AP60" i="7"/>
  <c r="AP46" i="7"/>
  <c r="AP25" i="7"/>
  <c r="AP41" i="7"/>
  <c r="AP97" i="7"/>
  <c r="AP23" i="7"/>
  <c r="AP28" i="7"/>
  <c r="AP17" i="7"/>
  <c r="AP101" i="7"/>
  <c r="AP30" i="7"/>
  <c r="AP74" i="7"/>
  <c r="AP29" i="7"/>
  <c r="AP75" i="7"/>
  <c r="AP59" i="7"/>
  <c r="AP62" i="7"/>
  <c r="AP21" i="7"/>
  <c r="AP27" i="7"/>
  <c r="AP26" i="7"/>
  <c r="AP11" i="7"/>
  <c r="AP50" i="7"/>
  <c r="AP82" i="7"/>
  <c r="AP84" i="7"/>
  <c r="AQ82" i="7"/>
  <c r="AN18" i="7"/>
  <c r="AO18" i="7"/>
  <c r="AP18" i="7"/>
  <c r="O58" i="7"/>
  <c r="O88" i="7"/>
  <c r="O67" i="7"/>
  <c r="O83" i="7"/>
  <c r="O73" i="7"/>
  <c r="O37" i="7"/>
  <c r="O42" i="7"/>
  <c r="O14" i="7"/>
  <c r="O10" i="7"/>
  <c r="O38" i="7"/>
  <c r="O22" i="7"/>
  <c r="O55" i="7"/>
  <c r="O36" i="7"/>
  <c r="O91" i="7"/>
  <c r="O72" i="7"/>
  <c r="O66" i="7"/>
  <c r="O90" i="7"/>
  <c r="O52" i="7"/>
  <c r="O96" i="7"/>
  <c r="O33" i="7"/>
  <c r="O13" i="7"/>
  <c r="O81" i="7"/>
  <c r="O45" i="7"/>
  <c r="O61" i="7"/>
  <c r="O63" i="7"/>
  <c r="O65" i="7"/>
  <c r="O54" i="7"/>
  <c r="O20" i="7"/>
  <c r="O15" i="7"/>
  <c r="O31" i="7"/>
  <c r="O78" i="7"/>
  <c r="O9" i="7"/>
  <c r="O76" i="7"/>
  <c r="O80" i="7"/>
  <c r="O56" i="7"/>
  <c r="O79" i="7"/>
  <c r="O69" i="7"/>
  <c r="O47" i="7"/>
  <c r="O89" i="7"/>
  <c r="O70" i="7"/>
  <c r="O57" i="7"/>
  <c r="O48" i="7"/>
  <c r="O49" i="7"/>
  <c r="O44" i="7"/>
  <c r="O103" i="7"/>
  <c r="O32" i="7"/>
  <c r="O51" i="7"/>
  <c r="O7" i="7"/>
  <c r="O6" i="7"/>
  <c r="O5" i="7"/>
  <c r="O68" i="7"/>
  <c r="O40" i="7"/>
  <c r="O43" i="7"/>
  <c r="O12" i="7"/>
  <c r="O16" i="7"/>
  <c r="O24" i="7"/>
  <c r="O19" i="7"/>
  <c r="O8" i="7"/>
  <c r="O102" i="7"/>
  <c r="O95" i="7"/>
  <c r="O98" i="7"/>
  <c r="O53" i="7"/>
  <c r="O100" i="7"/>
  <c r="O77" i="7"/>
  <c r="O39" i="7"/>
  <c r="O92" i="7"/>
  <c r="O86" i="7"/>
  <c r="O99" i="7"/>
  <c r="O60" i="7"/>
  <c r="O85" i="7"/>
  <c r="O71" i="7"/>
  <c r="O87" i="7"/>
  <c r="O35" i="7"/>
  <c r="O64" i="7"/>
  <c r="O46" i="7"/>
  <c r="O25" i="7"/>
  <c r="O41" i="7"/>
  <c r="O97" i="7"/>
  <c r="O23" i="7"/>
  <c r="O28" i="7"/>
  <c r="O17" i="7"/>
  <c r="O101" i="7"/>
  <c r="O30" i="7"/>
  <c r="O74" i="7"/>
  <c r="O29" i="7"/>
  <c r="O75" i="7"/>
  <c r="O59" i="7"/>
  <c r="O62" i="7"/>
  <c r="O21" i="7"/>
  <c r="O27" i="7"/>
  <c r="O26" i="7"/>
  <c r="O11" i="7"/>
  <c r="O50" i="7"/>
  <c r="O82" i="7"/>
  <c r="O84" i="7"/>
  <c r="O104" i="7"/>
  <c r="L18" i="7"/>
  <c r="M18" i="7"/>
  <c r="N18" i="7"/>
  <c r="O18" i="7"/>
  <c r="N58" i="7"/>
  <c r="N88" i="7"/>
  <c r="N67" i="7"/>
  <c r="N83" i="7"/>
  <c r="N73" i="7"/>
  <c r="N37" i="7"/>
  <c r="N42" i="7"/>
  <c r="N14" i="7"/>
  <c r="N10" i="7"/>
  <c r="N38" i="7"/>
  <c r="N22" i="7"/>
  <c r="N55" i="7"/>
  <c r="N36" i="7"/>
  <c r="N91" i="7"/>
  <c r="N72" i="7"/>
  <c r="N66" i="7"/>
  <c r="N90" i="7"/>
  <c r="N52" i="7"/>
  <c r="N96" i="7"/>
  <c r="N33" i="7"/>
  <c r="N13" i="7"/>
  <c r="N81" i="7"/>
  <c r="N45" i="7"/>
  <c r="N61" i="7"/>
  <c r="N63" i="7"/>
  <c r="N65" i="7"/>
  <c r="N54" i="7"/>
  <c r="N20" i="7"/>
  <c r="N15" i="7"/>
  <c r="N31" i="7"/>
  <c r="N78" i="7"/>
  <c r="N9" i="7"/>
  <c r="N76" i="7"/>
  <c r="N80" i="7"/>
  <c r="N56" i="7"/>
  <c r="N79" i="7"/>
  <c r="N69" i="7"/>
  <c r="N47" i="7"/>
  <c r="N89" i="7"/>
  <c r="N70" i="7"/>
  <c r="N57" i="7"/>
  <c r="N48" i="7"/>
  <c r="N49" i="7"/>
  <c r="N44" i="7"/>
  <c r="N103" i="7"/>
  <c r="N32" i="7"/>
  <c r="N51" i="7"/>
  <c r="N7" i="7"/>
  <c r="N6" i="7"/>
  <c r="N5" i="7"/>
  <c r="N68" i="7"/>
  <c r="N40" i="7"/>
  <c r="N43" i="7"/>
  <c r="N12" i="7"/>
  <c r="N16" i="7"/>
  <c r="N24" i="7"/>
  <c r="N19" i="7"/>
  <c r="N8" i="7"/>
  <c r="N102" i="7"/>
  <c r="N95" i="7"/>
  <c r="N98" i="7"/>
  <c r="N53" i="7"/>
  <c r="N100" i="7"/>
  <c r="N77" i="7"/>
  <c r="N39" i="7"/>
  <c r="N92" i="7"/>
  <c r="N86" i="7"/>
  <c r="N99" i="7"/>
  <c r="N60" i="7"/>
  <c r="N46" i="7"/>
  <c r="N25" i="7"/>
  <c r="N41" i="7"/>
  <c r="N97" i="7"/>
  <c r="N23" i="7"/>
  <c r="N28" i="7"/>
  <c r="N17" i="7"/>
  <c r="N101" i="7"/>
  <c r="N30" i="7"/>
  <c r="N74" i="7"/>
  <c r="N29" i="7"/>
  <c r="N75" i="7"/>
  <c r="N59" i="7"/>
  <c r="N62" i="7"/>
  <c r="N21" i="7"/>
  <c r="N27" i="7"/>
  <c r="N26" i="7"/>
  <c r="N11" i="7"/>
  <c r="N50" i="7"/>
  <c r="N82" i="7"/>
  <c r="N84" i="7"/>
  <c r="N104" i="7"/>
  <c r="AU9" i="7"/>
  <c r="AQ9" i="7"/>
  <c r="AU15" i="7"/>
  <c r="AQ15" i="7"/>
  <c r="AU20" i="7"/>
  <c r="AQ20" i="7"/>
  <c r="AU65" i="7"/>
  <c r="AQ65" i="7"/>
  <c r="AU54" i="7"/>
  <c r="AQ54" i="7"/>
  <c r="AU45" i="7"/>
  <c r="AT45" i="7"/>
  <c r="AS45" i="7"/>
  <c r="AR45" i="7"/>
  <c r="AQ45" i="7"/>
  <c r="AO45" i="7"/>
  <c r="AN45" i="7"/>
  <c r="AM45" i="7"/>
  <c r="AC45" i="7"/>
  <c r="AB45" i="7"/>
  <c r="AA45" i="7"/>
  <c r="M45" i="7"/>
  <c r="L45" i="7"/>
  <c r="K45" i="7"/>
  <c r="AU61" i="7"/>
  <c r="AT61" i="7"/>
  <c r="AS61" i="7"/>
  <c r="AR61" i="7"/>
  <c r="AQ61" i="7"/>
  <c r="AO61" i="7"/>
  <c r="AN61" i="7"/>
  <c r="AM61" i="7"/>
  <c r="AC61" i="7"/>
  <c r="AB61" i="7"/>
  <c r="AA61" i="7"/>
  <c r="M61" i="7"/>
  <c r="L61" i="7"/>
  <c r="K61" i="7"/>
  <c r="AU63" i="7"/>
  <c r="AT63" i="7"/>
  <c r="AS63" i="7"/>
  <c r="AR63" i="7"/>
  <c r="AQ63" i="7"/>
  <c r="AO63" i="7"/>
  <c r="AN63" i="7"/>
  <c r="AM63" i="7"/>
  <c r="AC63" i="7"/>
  <c r="AB63" i="7"/>
  <c r="AA63" i="7"/>
  <c r="M63" i="7"/>
  <c r="L63" i="7"/>
  <c r="K63" i="7"/>
  <c r="AU79" i="7"/>
  <c r="AT79" i="7"/>
  <c r="AS79" i="7"/>
  <c r="AR79" i="7"/>
  <c r="AQ79" i="7"/>
  <c r="AO79" i="7"/>
  <c r="AN79" i="7"/>
  <c r="AM79" i="7"/>
  <c r="AC79" i="7"/>
  <c r="AB79" i="7"/>
  <c r="AA79" i="7"/>
  <c r="M79" i="7"/>
  <c r="L79" i="7"/>
  <c r="K79" i="7"/>
  <c r="AU47" i="7"/>
  <c r="AT47" i="7"/>
  <c r="AS47" i="7"/>
  <c r="AR47" i="7"/>
  <c r="AQ47" i="7"/>
  <c r="AO47" i="7"/>
  <c r="AN47" i="7"/>
  <c r="AM47" i="7"/>
  <c r="AC47" i="7"/>
  <c r="AB47" i="7"/>
  <c r="AA47" i="7"/>
  <c r="M47" i="7"/>
  <c r="L47" i="7"/>
  <c r="K47" i="7"/>
  <c r="AU89" i="7"/>
  <c r="AT89" i="7"/>
  <c r="AS89" i="7"/>
  <c r="AR89" i="7"/>
  <c r="AQ89" i="7"/>
  <c r="AO89" i="7"/>
  <c r="AN89" i="7"/>
  <c r="AM89" i="7"/>
  <c r="AC89" i="7"/>
  <c r="AB89" i="7"/>
  <c r="AA89" i="7"/>
  <c r="M89" i="7"/>
  <c r="L89" i="7"/>
  <c r="K89" i="7"/>
  <c r="AU69" i="7"/>
  <c r="AT69" i="7"/>
  <c r="AS69" i="7"/>
  <c r="AR69" i="7"/>
  <c r="AQ69" i="7"/>
  <c r="AO69" i="7"/>
  <c r="AN69" i="7"/>
  <c r="AM69" i="7"/>
  <c r="AC69" i="7"/>
  <c r="AB69" i="7"/>
  <c r="AA69" i="7"/>
  <c r="M69" i="7"/>
  <c r="L69" i="7"/>
  <c r="K69" i="7"/>
  <c r="AU13" i="7"/>
  <c r="AQ13" i="7"/>
  <c r="AU33" i="7"/>
  <c r="AQ33" i="7"/>
  <c r="AU81" i="7"/>
  <c r="AQ81" i="7"/>
  <c r="AU72" i="7"/>
  <c r="AT72" i="7"/>
  <c r="AS72" i="7"/>
  <c r="AR72" i="7"/>
  <c r="AQ72" i="7"/>
  <c r="AO72" i="7"/>
  <c r="AN72" i="7"/>
  <c r="AM72" i="7"/>
  <c r="AC72" i="7"/>
  <c r="AB72" i="7"/>
  <c r="AA72" i="7"/>
  <c r="M72" i="7"/>
  <c r="L72" i="7"/>
  <c r="K72" i="7"/>
  <c r="AU30" i="7"/>
  <c r="AQ30" i="7"/>
  <c r="AU75" i="7"/>
  <c r="AQ75" i="7"/>
  <c r="AU29" i="7"/>
  <c r="AQ29" i="7"/>
  <c r="AU74" i="7"/>
  <c r="AQ74" i="7"/>
  <c r="AU101" i="7"/>
  <c r="AQ101" i="7"/>
  <c r="AU28" i="7"/>
  <c r="AS28" i="7"/>
  <c r="AR28" i="7"/>
  <c r="AQ28" i="7"/>
  <c r="AM28" i="7"/>
  <c r="AB28" i="7"/>
  <c r="AA28" i="7"/>
  <c r="K28" i="7"/>
  <c r="AU97" i="7"/>
  <c r="AS97" i="7"/>
  <c r="AR97" i="7"/>
  <c r="AQ97" i="7"/>
  <c r="AM97" i="7"/>
  <c r="AB97" i="7"/>
  <c r="AA97" i="7"/>
  <c r="K97" i="7"/>
  <c r="AU17" i="7"/>
  <c r="AS17" i="7"/>
  <c r="AR17" i="7"/>
  <c r="AQ17" i="7"/>
  <c r="AM17" i="7"/>
  <c r="AB17" i="7"/>
  <c r="AA17" i="7"/>
  <c r="K17" i="7"/>
  <c r="AU23" i="7"/>
  <c r="AS23" i="7"/>
  <c r="AR23" i="7"/>
  <c r="AQ23" i="7"/>
  <c r="AM23" i="7"/>
  <c r="AB23" i="7"/>
  <c r="AA23" i="7"/>
  <c r="K23" i="7"/>
  <c r="AU102" i="7"/>
  <c r="AT102" i="7"/>
  <c r="AS102" i="7"/>
  <c r="AR102" i="7"/>
  <c r="AQ102" i="7"/>
  <c r="AO102" i="7"/>
  <c r="AN102" i="7"/>
  <c r="AM102" i="7"/>
  <c r="AC102" i="7"/>
  <c r="AB102" i="7"/>
  <c r="AA102" i="7"/>
  <c r="M102" i="7"/>
  <c r="L102" i="7"/>
  <c r="K102" i="7"/>
  <c r="AU5" i="7"/>
  <c r="AT5" i="7"/>
  <c r="AS5" i="7"/>
  <c r="AR5" i="7"/>
  <c r="AQ5" i="7"/>
  <c r="AO5" i="7"/>
  <c r="AN5" i="7"/>
  <c r="AM5" i="7"/>
  <c r="AC5" i="7"/>
  <c r="AB5" i="7"/>
  <c r="AA5" i="7"/>
  <c r="M5" i="7"/>
  <c r="L5" i="7"/>
  <c r="K5" i="7"/>
  <c r="AU98" i="7"/>
  <c r="AT98" i="7"/>
  <c r="AS98" i="7"/>
  <c r="AR98" i="7"/>
  <c r="AQ98" i="7"/>
  <c r="AO98" i="7"/>
  <c r="AN98" i="7"/>
  <c r="AM98" i="7"/>
  <c r="AC98" i="7"/>
  <c r="AB98" i="7"/>
  <c r="AA98" i="7"/>
  <c r="M98" i="7"/>
  <c r="L98" i="7"/>
  <c r="K98" i="7"/>
  <c r="AU95" i="7"/>
  <c r="AT95" i="7"/>
  <c r="AS95" i="7"/>
  <c r="AR95" i="7"/>
  <c r="AQ95" i="7"/>
  <c r="AO95" i="7"/>
  <c r="AN95" i="7"/>
  <c r="AM95" i="7"/>
  <c r="AC95" i="7"/>
  <c r="AB95" i="7"/>
  <c r="AA95" i="7"/>
  <c r="M95" i="7"/>
  <c r="L95" i="7"/>
  <c r="K95" i="7"/>
  <c r="AU7" i="7"/>
  <c r="AT7" i="7"/>
  <c r="AS7" i="7"/>
  <c r="AR7" i="7"/>
  <c r="AQ7" i="7"/>
  <c r="AO7" i="7"/>
  <c r="AN7" i="7"/>
  <c r="AM7" i="7"/>
  <c r="AC7" i="7"/>
  <c r="AB7" i="7"/>
  <c r="AA7" i="7"/>
  <c r="M7" i="7"/>
  <c r="L7" i="7"/>
  <c r="K7" i="7"/>
  <c r="AU6" i="7"/>
  <c r="AT6" i="7"/>
  <c r="AS6" i="7"/>
  <c r="AR6" i="7"/>
  <c r="AQ6" i="7"/>
  <c r="AO6" i="7"/>
  <c r="AN6" i="7"/>
  <c r="AM6" i="7"/>
  <c r="AC6" i="7"/>
  <c r="AB6" i="7"/>
  <c r="AA6" i="7"/>
  <c r="M6" i="7"/>
  <c r="L6" i="7"/>
  <c r="K6" i="7"/>
  <c r="AU51" i="7"/>
  <c r="AQ51" i="7"/>
  <c r="AU66" i="7"/>
  <c r="AT66" i="7"/>
  <c r="AS66" i="7"/>
  <c r="AR66" i="7"/>
  <c r="AQ66" i="7"/>
  <c r="AO66" i="7"/>
  <c r="AN66" i="7"/>
  <c r="AM66" i="7"/>
  <c r="AC66" i="7"/>
  <c r="AB66" i="7"/>
  <c r="AA66" i="7"/>
  <c r="M66" i="7"/>
  <c r="L66" i="7"/>
  <c r="K66" i="7"/>
  <c r="AU53" i="7"/>
  <c r="AT53" i="7"/>
  <c r="AS53" i="7"/>
  <c r="AR53" i="7"/>
  <c r="AQ53" i="7"/>
  <c r="AO53" i="7"/>
  <c r="AN53" i="7"/>
  <c r="AM53" i="7"/>
  <c r="AA53" i="7"/>
  <c r="M53" i="7"/>
  <c r="L53" i="7"/>
  <c r="K53" i="7"/>
  <c r="AU38" i="7"/>
  <c r="AT38" i="7"/>
  <c r="AS38" i="7"/>
  <c r="AR38" i="7"/>
  <c r="AQ38" i="7"/>
  <c r="AO38" i="7"/>
  <c r="AN38" i="7"/>
  <c r="AM38" i="7"/>
  <c r="AC38" i="7"/>
  <c r="AB38" i="7"/>
  <c r="AA38" i="7"/>
  <c r="M38" i="7"/>
  <c r="L38" i="7"/>
  <c r="K38" i="7"/>
  <c r="AU10" i="7"/>
  <c r="AT10" i="7"/>
  <c r="AS10" i="7"/>
  <c r="AR10" i="7"/>
  <c r="AQ10" i="7"/>
  <c r="AO10" i="7"/>
  <c r="AN10" i="7"/>
  <c r="AM10" i="7"/>
  <c r="AC10" i="7"/>
  <c r="AB10" i="7"/>
  <c r="AA10" i="7"/>
  <c r="M10" i="7"/>
  <c r="L10" i="7"/>
  <c r="K10" i="7"/>
  <c r="AU22" i="7"/>
  <c r="AT22" i="7"/>
  <c r="AS22" i="7"/>
  <c r="AR22" i="7"/>
  <c r="AQ22" i="7"/>
  <c r="AO22" i="7"/>
  <c r="AN22" i="7"/>
  <c r="AM22" i="7"/>
  <c r="AC22" i="7"/>
  <c r="AB22" i="7"/>
  <c r="AA22" i="7"/>
  <c r="M22" i="7"/>
  <c r="L22" i="7"/>
  <c r="K22" i="7"/>
  <c r="AU40" i="7"/>
  <c r="AQ40" i="7"/>
  <c r="AU24" i="7"/>
  <c r="AQ24" i="7"/>
  <c r="AU12" i="7"/>
  <c r="AQ12" i="7"/>
  <c r="AU43" i="7"/>
  <c r="AQ43" i="7"/>
  <c r="AU8" i="7"/>
  <c r="AQ8" i="7"/>
  <c r="AU16" i="7"/>
  <c r="AQ16" i="7"/>
  <c r="AU19" i="7"/>
  <c r="AQ19" i="7"/>
  <c r="AU11" i="7"/>
  <c r="AQ11" i="7"/>
  <c r="AU26" i="7"/>
  <c r="AT26" i="7"/>
  <c r="AQ26" i="7"/>
  <c r="AO26" i="7"/>
  <c r="AC26" i="7"/>
  <c r="M26" i="7"/>
  <c r="AU46" i="7"/>
  <c r="AT46" i="7"/>
  <c r="AS46" i="7"/>
  <c r="AR46" i="7"/>
  <c r="AQ46" i="7"/>
  <c r="AO46" i="7"/>
  <c r="AN46" i="7"/>
  <c r="AM46" i="7"/>
  <c r="AC46" i="7"/>
  <c r="AB46" i="7"/>
  <c r="AA46" i="7"/>
  <c r="M46" i="7"/>
  <c r="L46" i="7"/>
  <c r="K46" i="7"/>
  <c r="AU25" i="7"/>
  <c r="AT25" i="7"/>
  <c r="AS25" i="7"/>
  <c r="AR25" i="7"/>
  <c r="AQ25" i="7"/>
  <c r="AO25" i="7"/>
  <c r="AN25" i="7"/>
  <c r="AM25" i="7"/>
  <c r="AC25" i="7"/>
  <c r="AB25" i="7"/>
  <c r="AA25" i="7"/>
  <c r="M25" i="7"/>
  <c r="L25" i="7"/>
  <c r="K25" i="7"/>
  <c r="AU90" i="7"/>
  <c r="AT90" i="7"/>
  <c r="AS90" i="7"/>
  <c r="AR90" i="7"/>
  <c r="AQ90" i="7"/>
  <c r="AO90" i="7"/>
  <c r="AN90" i="7"/>
  <c r="AM90" i="7"/>
  <c r="AC90" i="7"/>
  <c r="AB90" i="7"/>
  <c r="AA90" i="7"/>
  <c r="M90" i="7"/>
  <c r="L90" i="7"/>
  <c r="K90" i="7"/>
  <c r="AU83" i="7"/>
  <c r="AT83" i="7"/>
  <c r="AS83" i="7"/>
  <c r="AR83" i="7"/>
  <c r="AQ83" i="7"/>
  <c r="AO83" i="7"/>
  <c r="AN83" i="7"/>
  <c r="AM83" i="7"/>
  <c r="AC83" i="7"/>
  <c r="AB83" i="7"/>
  <c r="AA83" i="7"/>
  <c r="M83" i="7"/>
  <c r="L83" i="7"/>
  <c r="K83" i="7"/>
  <c r="AU42" i="7"/>
  <c r="AT42" i="7"/>
  <c r="AS42" i="7"/>
  <c r="AR42" i="7"/>
  <c r="AQ42" i="7"/>
  <c r="AO42" i="7"/>
  <c r="AN42" i="7"/>
  <c r="AM42" i="7"/>
  <c r="AC42" i="7"/>
  <c r="AB42" i="7"/>
  <c r="AA42" i="7"/>
  <c r="M42" i="7"/>
  <c r="L42" i="7"/>
  <c r="K42" i="7"/>
  <c r="AU67" i="7"/>
  <c r="AT67" i="7"/>
  <c r="AS67" i="7"/>
  <c r="AR67" i="7"/>
  <c r="AM67" i="7"/>
  <c r="AC67" i="7"/>
  <c r="AB67" i="7"/>
  <c r="AA67" i="7"/>
  <c r="M67" i="7"/>
  <c r="L67" i="7"/>
  <c r="K67" i="7"/>
  <c r="AU56" i="7"/>
  <c r="AQ56" i="7"/>
  <c r="AU55" i="7"/>
  <c r="AT55" i="7"/>
  <c r="AS55" i="7"/>
  <c r="AR55" i="7"/>
  <c r="AQ55" i="7"/>
  <c r="AO55" i="7"/>
  <c r="AN55" i="7"/>
  <c r="AM55" i="7"/>
  <c r="AC55" i="7"/>
  <c r="AB55" i="7"/>
  <c r="AA55" i="7"/>
  <c r="M55" i="7"/>
  <c r="L55" i="7"/>
  <c r="K55" i="7"/>
  <c r="AU91" i="7"/>
  <c r="AT91" i="7"/>
  <c r="AS91" i="7"/>
  <c r="AR91" i="7"/>
  <c r="AQ91" i="7"/>
  <c r="AO91" i="7"/>
  <c r="AN91" i="7"/>
  <c r="AM91" i="7"/>
  <c r="AC91" i="7"/>
  <c r="AB91" i="7"/>
  <c r="AA91" i="7"/>
  <c r="M91" i="7"/>
  <c r="L91" i="7"/>
  <c r="K91" i="7"/>
  <c r="AU70" i="7"/>
  <c r="AT70" i="7"/>
  <c r="AS70" i="7"/>
  <c r="AR70" i="7"/>
  <c r="AQ70" i="7"/>
  <c r="AO70" i="7"/>
  <c r="AN70" i="7"/>
  <c r="AM70" i="7"/>
  <c r="AC70" i="7"/>
  <c r="AB70" i="7"/>
  <c r="AA70" i="7"/>
  <c r="M70" i="7"/>
  <c r="L70" i="7"/>
  <c r="K70" i="7"/>
  <c r="AU78" i="7"/>
  <c r="AQ78" i="7"/>
  <c r="AU31" i="7"/>
  <c r="AQ31" i="7"/>
  <c r="AU76" i="7"/>
  <c r="AQ76" i="7"/>
  <c r="AU80" i="7"/>
  <c r="AQ80" i="7"/>
  <c r="AU41" i="7"/>
  <c r="AQ41" i="7"/>
  <c r="AU99" i="7"/>
  <c r="AT99" i="7"/>
  <c r="AS99" i="7"/>
  <c r="AR99" i="7"/>
  <c r="AQ99" i="7"/>
  <c r="AO99" i="7"/>
  <c r="AN99" i="7"/>
  <c r="AM99" i="7"/>
  <c r="M99" i="7"/>
  <c r="L99" i="7"/>
  <c r="K99" i="7"/>
  <c r="AU60" i="7"/>
  <c r="AT60" i="7"/>
  <c r="AS60" i="7"/>
  <c r="AR60" i="7"/>
  <c r="AQ60" i="7"/>
  <c r="AO60" i="7"/>
  <c r="AN60" i="7"/>
  <c r="AM60" i="7"/>
  <c r="AC60" i="7"/>
  <c r="AB60" i="7"/>
  <c r="AA60" i="7"/>
  <c r="M60" i="7"/>
  <c r="L60" i="7"/>
  <c r="K60" i="7"/>
  <c r="AU44" i="7"/>
  <c r="AQ44" i="7"/>
  <c r="AU57" i="7"/>
  <c r="AQ57" i="7"/>
  <c r="AU49" i="7"/>
  <c r="AQ49" i="7"/>
  <c r="AU48" i="7"/>
  <c r="AQ48" i="7"/>
  <c r="AU96" i="7"/>
  <c r="AT96" i="7"/>
  <c r="AS96" i="7"/>
  <c r="AR96" i="7"/>
  <c r="AQ96" i="7"/>
  <c r="AO96" i="7"/>
  <c r="AN96" i="7"/>
  <c r="AM96" i="7"/>
  <c r="AC96" i="7"/>
  <c r="AB96" i="7"/>
  <c r="AA96" i="7"/>
  <c r="M96" i="7"/>
  <c r="L96" i="7"/>
  <c r="K96" i="7"/>
  <c r="AU62" i="7"/>
  <c r="AT62" i="7"/>
  <c r="AS62" i="7"/>
  <c r="AR62" i="7"/>
  <c r="AQ62" i="7"/>
  <c r="AO62" i="7"/>
  <c r="AN62" i="7"/>
  <c r="AM62" i="7"/>
  <c r="AC62" i="7"/>
  <c r="AB62" i="7"/>
  <c r="AA62" i="7"/>
  <c r="M62" i="7"/>
  <c r="L62" i="7"/>
  <c r="K62" i="7"/>
  <c r="AU84" i="7"/>
  <c r="AT84" i="7"/>
  <c r="AS84" i="7"/>
  <c r="AR84" i="7"/>
  <c r="AQ84" i="7"/>
  <c r="AO84" i="7"/>
  <c r="AN84" i="7"/>
  <c r="AM84" i="7"/>
  <c r="AC84" i="7"/>
  <c r="AB84" i="7"/>
  <c r="AA84" i="7"/>
  <c r="M84" i="7"/>
  <c r="L84" i="7"/>
  <c r="K84" i="7"/>
  <c r="AU82" i="7"/>
  <c r="AT82" i="7"/>
  <c r="AS82" i="7"/>
  <c r="AR82" i="7"/>
  <c r="AO82" i="7"/>
  <c r="AN82" i="7"/>
  <c r="AM82" i="7"/>
  <c r="AC82" i="7"/>
  <c r="AB82" i="7"/>
  <c r="AA82" i="7"/>
  <c r="M82" i="7"/>
  <c r="L82" i="7"/>
  <c r="K82" i="7"/>
  <c r="AU50" i="7"/>
  <c r="AT50" i="7"/>
  <c r="AS50" i="7"/>
  <c r="AR50" i="7"/>
  <c r="AQ50" i="7"/>
  <c r="AO50" i="7"/>
  <c r="AN50" i="7"/>
  <c r="AM50" i="7"/>
  <c r="AC50" i="7"/>
  <c r="AB50" i="7"/>
  <c r="AA50" i="7"/>
  <c r="M50" i="7"/>
  <c r="L50" i="7"/>
  <c r="K50" i="7"/>
  <c r="AU52" i="7"/>
  <c r="AT52" i="7"/>
  <c r="AS52" i="7"/>
  <c r="AR52" i="7"/>
  <c r="AQ52" i="7"/>
  <c r="AO52" i="7"/>
  <c r="AN52" i="7"/>
  <c r="AM52" i="7"/>
  <c r="AC52" i="7"/>
  <c r="AB52" i="7"/>
  <c r="AA52" i="7"/>
  <c r="M52" i="7"/>
  <c r="L52" i="7"/>
  <c r="K52" i="7"/>
  <c r="AU103" i="7"/>
  <c r="AT103" i="7"/>
  <c r="AS103" i="7"/>
  <c r="AR103" i="7"/>
  <c r="AQ103" i="7"/>
  <c r="AO103" i="7"/>
  <c r="AN103" i="7"/>
  <c r="AM103" i="7"/>
  <c r="AC103" i="7"/>
  <c r="AB103" i="7"/>
  <c r="AA103" i="7"/>
  <c r="M103" i="7"/>
  <c r="L103" i="7"/>
  <c r="K103" i="7"/>
  <c r="AU32" i="7"/>
  <c r="AT32" i="7"/>
  <c r="AS32" i="7"/>
  <c r="AR32" i="7"/>
  <c r="AQ32" i="7"/>
  <c r="AO32" i="7"/>
  <c r="AN32" i="7"/>
  <c r="AM32" i="7"/>
  <c r="AC32" i="7"/>
  <c r="AB32" i="7"/>
  <c r="AA32" i="7"/>
  <c r="M32" i="7"/>
  <c r="L32" i="7"/>
  <c r="K32" i="7"/>
  <c r="AU27" i="7"/>
  <c r="AT27" i="7"/>
  <c r="AS27" i="7"/>
  <c r="AR27" i="7"/>
  <c r="AQ27" i="7"/>
  <c r="AO27" i="7"/>
  <c r="AN27" i="7"/>
  <c r="AM27" i="7"/>
  <c r="AC27" i="7"/>
  <c r="AB27" i="7"/>
  <c r="AA27" i="7"/>
  <c r="M27" i="7"/>
  <c r="L27" i="7"/>
  <c r="K27" i="7"/>
  <c r="AU21" i="7"/>
  <c r="AT21" i="7"/>
  <c r="AS21" i="7"/>
  <c r="AR21" i="7"/>
  <c r="AQ21" i="7"/>
  <c r="AO21" i="7"/>
  <c r="AN21" i="7"/>
  <c r="AM21" i="7"/>
  <c r="AC21" i="7"/>
  <c r="AB21" i="7"/>
  <c r="AA21" i="7"/>
  <c r="M21" i="7"/>
  <c r="L21" i="7"/>
  <c r="K21" i="7"/>
  <c r="AU59" i="7"/>
  <c r="AT59" i="7"/>
  <c r="AS59" i="7"/>
  <c r="AR59" i="7"/>
  <c r="AQ59" i="7"/>
  <c r="AO59" i="7"/>
  <c r="AN59" i="7"/>
  <c r="AM59" i="7"/>
  <c r="AC59" i="7"/>
  <c r="AB59" i="7"/>
  <c r="AA59" i="7"/>
  <c r="M59" i="7"/>
  <c r="L59" i="7"/>
  <c r="K59" i="7"/>
  <c r="AU14" i="7"/>
  <c r="AT14" i="7"/>
  <c r="AS14" i="7"/>
  <c r="AR14" i="7"/>
  <c r="AQ14" i="7"/>
  <c r="AO14" i="7"/>
  <c r="AN14" i="7"/>
  <c r="AM14" i="7"/>
  <c r="AC14" i="7"/>
  <c r="AB14" i="7"/>
  <c r="AA14" i="7"/>
  <c r="M14" i="7"/>
  <c r="L14" i="7"/>
  <c r="K14" i="7"/>
  <c r="AU37" i="7"/>
  <c r="AT37" i="7"/>
  <c r="AS37" i="7"/>
  <c r="AR37" i="7"/>
  <c r="AQ37" i="7"/>
  <c r="AO37" i="7"/>
  <c r="AN37" i="7"/>
  <c r="AM37" i="7"/>
  <c r="AC37" i="7"/>
  <c r="AB37" i="7"/>
  <c r="AA37" i="7"/>
  <c r="M37" i="7"/>
  <c r="L37" i="7"/>
  <c r="K37" i="7"/>
  <c r="AU73" i="7"/>
  <c r="AT73" i="7"/>
  <c r="AS73" i="7"/>
  <c r="AR73" i="7"/>
  <c r="AQ73" i="7"/>
  <c r="AO73" i="7"/>
  <c r="AN73" i="7"/>
  <c r="AM73" i="7"/>
  <c r="AC73" i="7"/>
  <c r="AB73" i="7"/>
  <c r="AA73" i="7"/>
  <c r="M73" i="7"/>
  <c r="L73" i="7"/>
  <c r="K73" i="7"/>
  <c r="AU88" i="7"/>
  <c r="AT88" i="7"/>
  <c r="AS88" i="7"/>
  <c r="AR88" i="7"/>
  <c r="AQ88" i="7"/>
  <c r="AO88" i="7"/>
  <c r="AN88" i="7"/>
  <c r="AM88" i="7"/>
  <c r="AC88" i="7"/>
  <c r="AB88" i="7"/>
  <c r="AA88" i="7"/>
  <c r="M88" i="7"/>
  <c r="L88" i="7"/>
  <c r="K88" i="7"/>
  <c r="AU58" i="7"/>
  <c r="AT58" i="7"/>
  <c r="AS58" i="7"/>
  <c r="AR58" i="7"/>
  <c r="AQ58" i="7"/>
  <c r="AO58" i="7"/>
  <c r="AN58" i="7"/>
  <c r="AM58" i="7"/>
  <c r="AC58" i="7"/>
  <c r="AB58" i="7"/>
  <c r="AA58" i="7"/>
  <c r="M58" i="7"/>
  <c r="L58" i="7"/>
  <c r="K58" i="7"/>
  <c r="AR18" i="7"/>
  <c r="AQ18" i="7"/>
  <c r="AM18" i="7"/>
  <c r="AA18" i="7"/>
  <c r="K18" i="7"/>
  <c r="AU92" i="7"/>
  <c r="AT92" i="7"/>
  <c r="AS92" i="7"/>
  <c r="AR92" i="7"/>
  <c r="AQ92" i="7"/>
  <c r="AO92" i="7"/>
  <c r="AN92" i="7"/>
  <c r="AM92" i="7"/>
  <c r="M92" i="7"/>
  <c r="L92" i="7"/>
  <c r="K92" i="7"/>
  <c r="AU100" i="7"/>
  <c r="AT100" i="7"/>
  <c r="AS100" i="7"/>
  <c r="AR100" i="7"/>
  <c r="AQ100" i="7"/>
  <c r="AO100" i="7"/>
  <c r="AN100" i="7"/>
  <c r="AM100" i="7"/>
  <c r="M100" i="7"/>
  <c r="L100" i="7"/>
  <c r="K100" i="7"/>
  <c r="AU39" i="7"/>
  <c r="AT39" i="7"/>
  <c r="AS39" i="7"/>
  <c r="AR39" i="7"/>
  <c r="AQ39" i="7"/>
  <c r="AO39" i="7"/>
  <c r="AN39" i="7"/>
  <c r="AM39" i="7"/>
  <c r="M39" i="7"/>
  <c r="L39" i="7"/>
  <c r="AU77" i="7"/>
  <c r="AT77" i="7"/>
  <c r="AS77" i="7"/>
  <c r="AR77" i="7"/>
  <c r="AQ77" i="7"/>
  <c r="AO77" i="7"/>
  <c r="AN77" i="7"/>
  <c r="AM77" i="7"/>
  <c r="M77" i="7"/>
  <c r="L77" i="7"/>
  <c r="K77" i="7"/>
  <c r="M104" i="7"/>
  <c r="L104" i="7"/>
  <c r="K104" i="7"/>
  <c r="AU36" i="7"/>
  <c r="AT36" i="7"/>
  <c r="AS36" i="7"/>
  <c r="AR36" i="7"/>
  <c r="AQ36" i="7"/>
  <c r="AO36" i="7"/>
  <c r="AN36" i="7"/>
  <c r="AM36" i="7"/>
  <c r="AC36" i="7"/>
  <c r="AB36" i="7"/>
  <c r="AA36" i="7"/>
  <c r="M36" i="7"/>
  <c r="L36" i="7"/>
  <c r="K36" i="7"/>
  <c r="AU68" i="7"/>
  <c r="AT68" i="7"/>
  <c r="AS68" i="7"/>
  <c r="AR68" i="7"/>
  <c r="AQ68" i="7"/>
  <c r="AO68" i="7"/>
  <c r="AN68" i="7"/>
  <c r="AM68" i="7"/>
  <c r="AC68" i="7"/>
  <c r="AB68" i="7"/>
  <c r="AA68" i="7"/>
  <c r="M68" i="7"/>
  <c r="L68" i="7"/>
  <c r="K68" i="7"/>
  <c r="AU86" i="7"/>
  <c r="AT86" i="7"/>
  <c r="AS86" i="7"/>
  <c r="AR86" i="7"/>
  <c r="AQ86" i="7"/>
  <c r="AO86" i="7"/>
  <c r="AN86" i="7"/>
  <c r="AM86" i="7"/>
  <c r="M86" i="7"/>
  <c r="L86" i="7"/>
  <c r="K86" i="7"/>
  <c r="A8" i="6"/>
  <c r="A7" i="6"/>
</calcChain>
</file>

<file path=xl/sharedStrings.xml><?xml version="1.0" encoding="utf-8"?>
<sst xmlns="http://schemas.openxmlformats.org/spreadsheetml/2006/main" count="1787" uniqueCount="369">
  <si>
    <t xml:space="preserve">NHS Staff Survey </t>
  </si>
  <si>
    <t xml:space="preserve">Results of the NHS Staff Survey for ELFT 2018 to 2023 for: </t>
  </si>
  <si>
    <t xml:space="preserve">* Disabled staff </t>
  </si>
  <si>
    <t xml:space="preserve">* Non-dsabled staff </t>
  </si>
  <si>
    <t>* ELFT overall</t>
  </si>
  <si>
    <t xml:space="preserve">This report shows positive scores for each indicator. </t>
  </si>
  <si>
    <t>The positive score is the percentage of respondents to whom the question applies, who gave a favourable response to each question.</t>
  </si>
  <si>
    <t xml:space="preserve">Figures are set to display at one decimal place. </t>
  </si>
  <si>
    <t xml:space="preserve">There is a suppression threshold in place for this survey. </t>
  </si>
  <si>
    <t>Where there are fewer than 11 responses for a question (or zero), the respective scores are replaced with an asterisk (*).</t>
  </si>
  <si>
    <t>2023 RAG Report - Disability</t>
  </si>
  <si>
    <t>These scores are visually compared to the comparator by RAG colouring.</t>
  </si>
  <si>
    <t xml:space="preserve">By default, the RAG comparison is set to 3 or more percentage points difference between the scores. </t>
  </si>
  <si>
    <t>Red colour coding is where the scores are 3 percentage points below the comparator.</t>
  </si>
  <si>
    <t>Green colour coding is where the scores are 3 percentage points above the comparator.</t>
  </si>
  <si>
    <t>Amber colour coding is where the scores are within average range, less than 3 percentage points different to the comparator.</t>
  </si>
  <si>
    <t xml:space="preserve">The percentage point difference can be adjusted by changing the value in cell B3. </t>
  </si>
  <si>
    <t>For example, to highlight all differences of 5 percentage points or more adjust cell B3 to 5.</t>
  </si>
  <si>
    <t xml:space="preserve">The RAG colouring is based on this exact number difference. </t>
  </si>
  <si>
    <t>In some instances the observed difference between figures (which are visible at one decimal place) will not align to the RAG colour shown.</t>
  </si>
  <si>
    <t>The exact number to multiple decimal places can be viewed by selecting the required cell.</t>
  </si>
  <si>
    <t>2018-2023 Disability</t>
  </si>
  <si>
    <t xml:space="preserve">This report shows the positive scores for disabled staff, non-disabled staff and ELFT </t>
  </si>
  <si>
    <t xml:space="preserve">Note, some questions were not asked in previous years and the cell is marked with asterisk (*) or X </t>
  </si>
  <si>
    <t>Calculations show changes in score year on year by percentage point</t>
  </si>
  <si>
    <t xml:space="preserve">Filter buttons in row 4 allow the data to be sorted in a variety of ways including: </t>
  </si>
  <si>
    <t>* Smallest to largest and vice versa</t>
  </si>
  <si>
    <t>* People Promise themes</t>
  </si>
  <si>
    <t xml:space="preserve">* WDES indicators </t>
  </si>
  <si>
    <t xml:space="preserve">The data is colour coded to assist with navigation </t>
  </si>
  <si>
    <t xml:space="preserve">Key: </t>
  </si>
  <si>
    <t> </t>
  </si>
  <si>
    <t>Disabled staff</t>
  </si>
  <si>
    <t xml:space="preserve">Non-disabled staff </t>
  </si>
  <si>
    <t xml:space="preserve">ELFT </t>
  </si>
  <si>
    <t>Calculations show the gaps in experience between disabled staff and other groups in percentage point difference:</t>
  </si>
  <si>
    <t>Columns AA to AF show gaps between disabled and non-disabled staff scores</t>
  </si>
  <si>
    <t>Columns AR to AW show gaps between disabled staff and ELFT scores</t>
  </si>
  <si>
    <t>These scores are visually compared using the following key</t>
  </si>
  <si>
    <t>Disabled staff experience is within -1 percentage point or better that the comparator</t>
  </si>
  <si>
    <t>Disabled staff experience is worse that the comparator by:</t>
  </si>
  <si>
    <t>More than 1 percentage point</t>
  </si>
  <si>
    <t>More than 3 percentage points</t>
  </si>
  <si>
    <t>More than 6 percentage points</t>
  </si>
  <si>
    <t>More than 9 percentage points</t>
  </si>
  <si>
    <t>Contact:</t>
  </si>
  <si>
    <t>Clarifications and corrections should be emailed to shannon.oneill@nhs.net</t>
  </si>
  <si>
    <t xml:space="preserve">National NHS Staff Survey - ELFT 2018-2022 </t>
  </si>
  <si>
    <t>Disabled staff, non-disabled staff and Trust overall</t>
  </si>
  <si>
    <t>Key:</t>
  </si>
  <si>
    <t>&lt;-9</t>
  </si>
  <si>
    <t>&lt;-6</t>
  </si>
  <si>
    <t>&lt;-3</t>
  </si>
  <si>
    <t>&lt;1</t>
  </si>
  <si>
    <t>&gt;-1</t>
  </si>
  <si>
    <t>Staff with one or more long lasting health conditions or illnesses</t>
  </si>
  <si>
    <t>Non-disabled staff</t>
  </si>
  <si>
    <t xml:space="preserve">Diff (Staff with one or more long lasting health conditions or illnesses - Non-disabled ) </t>
  </si>
  <si>
    <t>Trust overall</t>
  </si>
  <si>
    <t xml:space="preserve">Diff (Staff with one or more long lasting health conditions or illnesses - Trust ) </t>
  </si>
  <si>
    <t xml:space="preserve"> </t>
  </si>
  <si>
    <t xml:space="preserve">Metric </t>
  </si>
  <si>
    <t xml:space="preserve">Q </t>
  </si>
  <si>
    <t>Indicator</t>
  </si>
  <si>
    <t xml:space="preserve">19 vs 18 </t>
  </si>
  <si>
    <t>20 vs 19</t>
  </si>
  <si>
    <t>21 vs 20</t>
  </si>
  <si>
    <t>22 vs 21</t>
  </si>
  <si>
    <t>23 vs 22</t>
  </si>
  <si>
    <r>
      <t xml:space="preserve">PP element 4 </t>
    </r>
    <r>
      <rPr>
        <sz val="10"/>
        <color rgb="FF000000"/>
        <rFont val="Calibri"/>
        <family val="2"/>
      </rPr>
      <t>Negative Experience</t>
    </r>
  </si>
  <si>
    <t>q11d</t>
  </si>
  <si>
    <t>In last 3 months, have not come to work when not feeling well enough to perform duties</t>
  </si>
  <si>
    <t>q11c</t>
  </si>
  <si>
    <t xml:space="preserve">In last 12 months, have not felt unwell due to work related stress </t>
  </si>
  <si>
    <t>q11b</t>
  </si>
  <si>
    <t>In last 12 months, have not experienced musculoskeletal (MSK) problems as a result of work activities</t>
  </si>
  <si>
    <r>
      <rPr>
        <b/>
        <sz val="10"/>
        <color rgb="FF000000"/>
        <rFont val="Calibri"/>
        <family val="2"/>
      </rPr>
      <t>PP element 4</t>
    </r>
    <r>
      <rPr>
        <sz val="10"/>
        <color rgb="FF000000"/>
        <rFont val="Calibri"/>
        <family val="2"/>
      </rPr>
      <t xml:space="preserve"> Burnout</t>
    </r>
  </si>
  <si>
    <t>q12g</t>
  </si>
  <si>
    <t>Never/rarely lack energy for family and friends</t>
  </si>
  <si>
    <t>*</t>
  </si>
  <si>
    <t xml:space="preserve">x </t>
  </si>
  <si>
    <t>x</t>
  </si>
  <si>
    <r>
      <t>PP element 7</t>
    </r>
    <r>
      <rPr>
        <sz val="10"/>
        <color rgb="FF000000"/>
        <rFont val="Calibri"/>
        <family val="2"/>
      </rPr>
      <t xml:space="preserve"> Team Working</t>
    </r>
  </si>
  <si>
    <t>q.8a</t>
  </si>
  <si>
    <t>Teams within the organisation work well together to achieve objectives</t>
  </si>
  <si>
    <r>
      <rPr>
        <b/>
        <sz val="10"/>
        <color rgb="FF000000"/>
        <rFont val="Calibri"/>
        <family val="2"/>
      </rPr>
      <t>PP element 4</t>
    </r>
    <r>
      <rPr>
        <sz val="10"/>
        <color rgb="FF000000"/>
        <rFont val="Calibri"/>
        <family val="2"/>
      </rPr>
      <t xml:space="preserve"> Health &amp; Safety Climate</t>
    </r>
  </si>
  <si>
    <t>q.3g</t>
  </si>
  <si>
    <t>Able to meet conflicting demands on my time at work</t>
  </si>
  <si>
    <r>
      <rPr>
        <b/>
        <sz val="10"/>
        <color rgb="FF000000"/>
        <rFont val="Calibri"/>
        <family val="2"/>
      </rPr>
      <t xml:space="preserve">PP element 3 </t>
    </r>
    <r>
      <rPr>
        <sz val="10"/>
        <color rgb="FF000000"/>
        <rFont val="Calibri"/>
        <family val="2"/>
      </rPr>
      <t>Raising Concerns</t>
    </r>
  </si>
  <si>
    <t>q25f</t>
  </si>
  <si>
    <t>Feel organisation would address any concerns I raised</t>
  </si>
  <si>
    <t>q12c</t>
  </si>
  <si>
    <t>Never/rarely frustrated by work</t>
  </si>
  <si>
    <r>
      <t xml:space="preserve">PP element 6 </t>
    </r>
    <r>
      <rPr>
        <sz val="10"/>
        <color rgb="FF000000"/>
        <rFont val="Calibri"/>
        <family val="2"/>
      </rPr>
      <t>Support for work-life balance</t>
    </r>
  </si>
  <si>
    <t>q.6c</t>
  </si>
  <si>
    <t>Achieve a good balance between work and home life</t>
  </si>
  <si>
    <r>
      <rPr>
        <b/>
        <sz val="10"/>
        <color rgb="FF000000"/>
        <rFont val="Calibri"/>
        <family val="2"/>
      </rPr>
      <t>PP element 3</t>
    </r>
    <r>
      <rPr>
        <sz val="10"/>
        <color rgb="FF000000"/>
        <rFont val="Calibri"/>
        <family val="2"/>
      </rPr>
      <t xml:space="preserve"> Autonomy and Control</t>
    </r>
  </si>
  <si>
    <t xml:space="preserve">9a </t>
  </si>
  <si>
    <t>q.3f</t>
  </si>
  <si>
    <t>Able to make improvements happen in my area of work</t>
  </si>
  <si>
    <t>q.7g</t>
  </si>
  <si>
    <t>Team deals with disagreements constructively</t>
  </si>
  <si>
    <t>q12d</t>
  </si>
  <si>
    <t>Never/rarely exhausted by the thought of another day/shift at work</t>
  </si>
  <si>
    <r>
      <t xml:space="preserve">PP element 5 </t>
    </r>
    <r>
      <rPr>
        <sz val="10"/>
        <color rgb="FF000000"/>
        <rFont val="Calibri"/>
        <family val="2"/>
      </rPr>
      <t>Appraisal</t>
    </r>
  </si>
  <si>
    <t>q23d</t>
  </si>
  <si>
    <t>Appraisal left me feeling organisation values my work</t>
  </si>
  <si>
    <r>
      <rPr>
        <b/>
        <sz val="10"/>
        <color rgb="FF000000"/>
        <rFont val="Calibri"/>
        <family val="2"/>
      </rPr>
      <t>Staff engagement theme</t>
    </r>
    <r>
      <rPr>
        <sz val="10"/>
        <color rgb="FF000000"/>
        <rFont val="Calibri"/>
        <family val="2"/>
      </rPr>
      <t xml:space="preserve"> Motivation</t>
    </r>
  </si>
  <si>
    <t>q.2a</t>
  </si>
  <si>
    <t>Often/always look forward to going to work</t>
  </si>
  <si>
    <t>q12f</t>
  </si>
  <si>
    <t>Never/rarely feel every working hour is tiring</t>
  </si>
  <si>
    <t>q.7f</t>
  </si>
  <si>
    <t>Team has enough freedom in how to do its work</t>
  </si>
  <si>
    <r>
      <t>PP element 1 ﻿</t>
    </r>
    <r>
      <rPr>
        <sz val="10"/>
        <color rgb="FF000000"/>
        <rFont val="Calibri"/>
        <family val="2"/>
      </rPr>
      <t>Compassionate Culture</t>
    </r>
  </si>
  <si>
    <t>q25c</t>
  </si>
  <si>
    <t>Would recommend organisation as place to work</t>
  </si>
  <si>
    <t>q.3i</t>
  </si>
  <si>
    <t>Enough staff at organisation to do my job properly</t>
  </si>
  <si>
    <t>q23b</t>
  </si>
  <si>
    <t>Appraisal helped me improve how I do my job</t>
  </si>
  <si>
    <t>q12e</t>
  </si>
  <si>
    <t>Never/rarely worn out at the end of work</t>
  </si>
  <si>
    <t>q20b</t>
  </si>
  <si>
    <t>Would feel confident that organisation would address concerns about unsafe clinical practice</t>
  </si>
  <si>
    <t>q25e</t>
  </si>
  <si>
    <t>Feel safe to speak up about anything that concerns me in this organisation</t>
  </si>
  <si>
    <t>q25d</t>
  </si>
  <si>
    <t>If friend/relative needed treatment would be happy with standard of care provided by organisation</t>
  </si>
  <si>
    <t>q23c</t>
  </si>
  <si>
    <t>Appraisal helped me agree clear objectives for my work</t>
  </si>
  <si>
    <r>
      <t xml:space="preserve">PP element 5 </t>
    </r>
    <r>
      <rPr>
        <sz val="10"/>
        <color rgb="FF000000"/>
        <rFont val="Calibri"/>
        <family val="2"/>
      </rPr>
      <t>Development</t>
    </r>
  </si>
  <si>
    <t>q24d</t>
  </si>
  <si>
    <t>Feel supported to develop my potential</t>
  </si>
  <si>
    <t>q24b</t>
  </si>
  <si>
    <t>There are opportunities for me to develop my career in this organisation</t>
  </si>
  <si>
    <r>
      <t xml:space="preserve">PP element 1 </t>
    </r>
    <r>
      <rPr>
        <sz val="10"/>
        <color rgb="FF000000"/>
        <rFont val="Calibri"/>
        <family val="2"/>
      </rPr>
      <t>Inclusion</t>
    </r>
  </si>
  <si>
    <t>q.7h</t>
  </si>
  <si>
    <t>Feel valued by my team</t>
  </si>
  <si>
    <t>Blank</t>
  </si>
  <si>
    <t>q10c</t>
  </si>
  <si>
    <t>Don't work any additional unpaid hours per week for this organisation, over and above contracted hours</t>
  </si>
  <si>
    <t>q.6b</t>
  </si>
  <si>
    <t>Organisation is committed to helping balance work and home life</t>
  </si>
  <si>
    <t xml:space="preserve">Blank </t>
  </si>
  <si>
    <t>q22</t>
  </si>
  <si>
    <t>I can eat nutritious and affordable food at work</t>
  </si>
  <si>
    <t>X</t>
  </si>
  <si>
    <t>q19c</t>
  </si>
  <si>
    <t>Organisation ensure errors/near misses/incidents do not repeat</t>
  </si>
  <si>
    <r>
      <rPr>
        <b/>
        <sz val="10"/>
        <color rgb="FF000000"/>
        <rFont val="Calibri"/>
        <family val="2"/>
      </rPr>
      <t xml:space="preserve">PP element 2 </t>
    </r>
    <r>
      <rPr>
        <sz val="10"/>
        <color rgb="FF000000"/>
        <rFont val="Calibri"/>
        <family val="2"/>
      </rPr>
      <t>Recognised and Rewarded</t>
    </r>
  </si>
  <si>
    <t>q.4b</t>
  </si>
  <si>
    <t>Satisfied with extent organisation values my work</t>
  </si>
  <si>
    <t>q.3d</t>
  </si>
  <si>
    <t>Able to make suggestions to improve the work of my team/dept</t>
  </si>
  <si>
    <t>q.3h</t>
  </si>
  <si>
    <t>Have adequate materials, supplies and equipment to do my work</t>
  </si>
  <si>
    <t>4a</t>
  </si>
  <si>
    <t>q14c</t>
  </si>
  <si>
    <t>Not experienced harassment, bullying or abuse from other colleagues</t>
  </si>
  <si>
    <t>q12a</t>
  </si>
  <si>
    <t>Never/rarely find work emotionally exhausting</t>
  </si>
  <si>
    <r>
      <t xml:space="preserve">PP element 1 </t>
    </r>
    <r>
      <rPr>
        <sz val="10"/>
        <color rgb="FF000000"/>
        <rFont val="Calibri"/>
        <family val="2"/>
      </rPr>
      <t>Diversity &amp; Equality</t>
    </r>
  </si>
  <si>
    <t>q21</t>
  </si>
  <si>
    <t>Feel organisation respects individual differences</t>
  </si>
  <si>
    <t xml:space="preserve">* </t>
  </si>
  <si>
    <t>"</t>
  </si>
  <si>
    <t>q.3e</t>
  </si>
  <si>
    <t>Involved in deciding changes that affect work</t>
  </si>
  <si>
    <t>q12b</t>
  </si>
  <si>
    <t>Never/rarely feel burnt out because of work</t>
  </si>
  <si>
    <r>
      <t>PP element 1 ﻿</t>
    </r>
    <r>
      <rPr>
        <sz val="10"/>
        <color rgb="FF000000"/>
        <rFont val="Calibri"/>
        <family val="2"/>
      </rPr>
      <t>Compassionate Leadership</t>
    </r>
  </si>
  <si>
    <t>q.9i</t>
  </si>
  <si>
    <t>Immediate manager helps me with problems I face</t>
  </si>
  <si>
    <t>q.7a</t>
  </si>
  <si>
    <t>Team members have a set of shared objectives</t>
  </si>
  <si>
    <t>q20a</t>
  </si>
  <si>
    <t>Would feel secure raising concerns about unsafe clinical practice</t>
  </si>
  <si>
    <r>
      <t xml:space="preserve">PP element 7 </t>
    </r>
    <r>
      <rPr>
        <sz val="10"/>
        <color rgb="FF000000"/>
        <rFont val="Calibri"/>
        <family val="2"/>
      </rPr>
      <t>Line Management</t>
    </r>
  </si>
  <si>
    <t>q.9c</t>
  </si>
  <si>
    <t>Immediate manager asks for my opinion before making decisions that affect my work</t>
  </si>
  <si>
    <t>q.9g</t>
  </si>
  <si>
    <t>Immediate manager listens to challenges I face</t>
  </si>
  <si>
    <t>q.9h</t>
  </si>
  <si>
    <t>Immediate manager cares about my concerns</t>
  </si>
  <si>
    <r>
      <t xml:space="preserve">Morale theme </t>
    </r>
    <r>
      <rPr>
        <sz val="10"/>
        <color rgb="FF000000"/>
        <rFont val="Calibri"/>
        <family val="2"/>
      </rPr>
      <t>Thinking about leaving</t>
    </r>
  </si>
  <si>
    <t>q26a</t>
  </si>
  <si>
    <t>I don’t often think about leaving this organisation</t>
  </si>
  <si>
    <t>q11a</t>
  </si>
  <si>
    <t>Organisation takes positive action on health and well-being</t>
  </si>
  <si>
    <r>
      <t xml:space="preserve">Morale theme </t>
    </r>
    <r>
      <rPr>
        <sz val="10"/>
        <color rgb="FF000000"/>
        <rFont val="Calibri"/>
      </rPr>
      <t>Stressors</t>
    </r>
  </si>
  <si>
    <t>q.5c</t>
  </si>
  <si>
    <t>Relationships at work are unstrained</t>
  </si>
  <si>
    <t>q13d</t>
  </si>
  <si>
    <t>Last experience of physical violence reported</t>
  </si>
  <si>
    <t>q.7e</t>
  </si>
  <si>
    <t>Enjoy working with colleagues in team</t>
  </si>
  <si>
    <t>q.4a</t>
  </si>
  <si>
    <t>Satisfied with recognition for good work</t>
  </si>
  <si>
    <t>q.8d</t>
  </si>
  <si>
    <t>Colleagues show appreciation to one another</t>
  </si>
  <si>
    <t>q.9f</t>
  </si>
  <si>
    <t>Immediate manager works with me to understand problems</t>
  </si>
  <si>
    <t>q.2b</t>
  </si>
  <si>
    <t>Often/always enthusiastic about my job</t>
  </si>
  <si>
    <t>q25a</t>
  </si>
  <si>
    <t>Care of patients/service users is organisation's top priority</t>
  </si>
  <si>
    <t>q16b</t>
  </si>
  <si>
    <t>Not experienced discrimination from manager/team leader or other colleagues</t>
  </si>
  <si>
    <t>q.7b</t>
  </si>
  <si>
    <t>Team members often meet to discuss the team's effectiveness</t>
  </si>
  <si>
    <t>q25b</t>
  </si>
  <si>
    <t>Organisation acts on concerns raised by patients/service users</t>
  </si>
  <si>
    <t>q.7c</t>
  </si>
  <si>
    <t>Receive the respect I deserve from my colleagues at work</t>
  </si>
  <si>
    <t>vc</t>
  </si>
  <si>
    <t>q19d</t>
  </si>
  <si>
    <t>Feedback given on changes made following errors/near misses/incidents</t>
  </si>
  <si>
    <t>q.7d</t>
  </si>
  <si>
    <t>Team members understand each other's roles</t>
  </si>
  <si>
    <t>q.5a</t>
  </si>
  <si>
    <t>Have realistic time pressures</t>
  </si>
  <si>
    <t>q.3a</t>
  </si>
  <si>
    <t>Always know what work responsibilities are</t>
  </si>
  <si>
    <t>q11e</t>
  </si>
  <si>
    <t>Not felt pressure from manager to come to work when not feeling well enough</t>
  </si>
  <si>
    <t>q.9b</t>
  </si>
  <si>
    <t>Immediate manager gives clear feedback on my work</t>
  </si>
  <si>
    <t>q.9e</t>
  </si>
  <si>
    <t>Immediate manager values my work</t>
  </si>
  <si>
    <t>q19a</t>
  </si>
  <si>
    <t>Staff involved in an error/near miss/incident treated fairly</t>
  </si>
  <si>
    <r>
      <t xml:space="preserve">PP element 6 </t>
    </r>
    <r>
      <rPr>
        <sz val="10"/>
        <color rgb="FF000000"/>
        <rFont val="Calibri"/>
        <family val="2"/>
      </rPr>
      <t>Flexible Working</t>
    </r>
  </si>
  <si>
    <t>q.4d</t>
  </si>
  <si>
    <t>Satisfied with opportunities for flexible working patterns</t>
  </si>
  <si>
    <t>q.3c</t>
  </si>
  <si>
    <t>Opportunities to show initiative frequently in my role</t>
  </si>
  <si>
    <t>q24c</t>
  </si>
  <si>
    <t>Have opportunities to improve my knowledge and skills</t>
  </si>
  <si>
    <t>q24e</t>
  </si>
  <si>
    <t>Able to access the right learning and development opportunities when I need to</t>
  </si>
  <si>
    <t>q.8b</t>
  </si>
  <si>
    <t>Colleagues are understanding and kind to one another</t>
  </si>
  <si>
    <t>q14b</t>
  </si>
  <si>
    <t>Not experienced harassment, bullying or abuse from managers</t>
  </si>
  <si>
    <t>q.7i</t>
  </si>
  <si>
    <t>Feel a strong personal attachment to my team</t>
  </si>
  <si>
    <t>q.9a</t>
  </si>
  <si>
    <t>Immediate manager encourages me at work</t>
  </si>
  <si>
    <t>q.8c</t>
  </si>
  <si>
    <t>Colleagues are polite and treat each other with respect</t>
  </si>
  <si>
    <t>q.6d</t>
  </si>
  <si>
    <t>Can approach immediate manager to talk openly about flexible working</t>
  </si>
  <si>
    <t>q26b</t>
  </si>
  <si>
    <t>I am unlikely to look for a job at a new organisation in the next 12 months</t>
  </si>
  <si>
    <t>q.3b</t>
  </si>
  <si>
    <t>Feel trusted to do my job</t>
  </si>
  <si>
    <t>q26c</t>
  </si>
  <si>
    <t>I am not planning on leaving this organisation</t>
  </si>
  <si>
    <t>q18</t>
  </si>
  <si>
    <t>Not seen any errors/near misses/incidents that could have hurt staff/patients/service users</t>
  </si>
  <si>
    <t>q15</t>
  </si>
  <si>
    <t>Organisation acts fairly: career progression</t>
  </si>
  <si>
    <t>q19b</t>
  </si>
  <si>
    <t>Encouraged to report errors/near misses/incidents</t>
  </si>
  <si>
    <t>q.2c</t>
  </si>
  <si>
    <t>Time often/always passes quickly when I am working</t>
  </si>
  <si>
    <t>q.9d</t>
  </si>
  <si>
    <t>Immediate manager takes a positive interest in my health &amp; well-being</t>
  </si>
  <si>
    <t>q.5b</t>
  </si>
  <si>
    <t>Have a choice in deciding how to do my work</t>
  </si>
  <si>
    <t>q.4c</t>
  </si>
  <si>
    <t>Satisfied with level of pay</t>
  </si>
  <si>
    <t>4b</t>
  </si>
  <si>
    <t>q14d</t>
  </si>
  <si>
    <t>Last experience of harassment/bullying/abuse reported</t>
  </si>
  <si>
    <t>q17b</t>
  </si>
  <si>
    <t>Not experienced unwanted behaviour of a sexual nature from other colleagues</t>
  </si>
  <si>
    <t>q17a</t>
  </si>
  <si>
    <t>Not experienced unwanted behaviour of a sexual nature from patients/service users, their relatives or members of the public</t>
  </si>
  <si>
    <t>q13b</t>
  </si>
  <si>
    <t>Not experienced physical violence from managers</t>
  </si>
  <si>
    <r>
      <rPr>
        <b/>
        <sz val="10"/>
        <color rgb="FF000000"/>
        <rFont val="Calibri"/>
        <family val="2"/>
      </rPr>
      <t>PP element 1 ﻿</t>
    </r>
    <r>
      <rPr>
        <sz val="10"/>
        <color rgb="FF000000"/>
        <rFont val="Calibri"/>
        <family val="2"/>
      </rPr>
      <t>Compassionate Culture</t>
    </r>
  </si>
  <si>
    <t>q.6a</t>
  </si>
  <si>
    <t>Feel my role makes a difference to patients/service users</t>
  </si>
  <si>
    <t>q23a</t>
  </si>
  <si>
    <t>Received appraisal in the past 12 months</t>
  </si>
  <si>
    <t>q13c</t>
  </si>
  <si>
    <t>Not experienced physical violence from other colleagues</t>
  </si>
  <si>
    <t>q16a</t>
  </si>
  <si>
    <t>Not experienced discrimination from patients/service users, their relatives or other members of the public</t>
  </si>
  <si>
    <t>q14a</t>
  </si>
  <si>
    <t>Not experienced harassment, bullying or abuse from patients/service users, their relatives or members of the public</t>
  </si>
  <si>
    <t>q24a</t>
  </si>
  <si>
    <t>Organisation offers me challenging work</t>
  </si>
  <si>
    <t>q13a</t>
  </si>
  <si>
    <t>Not experienced physical violence from patients/service users, their relatives or other members of the public</t>
  </si>
  <si>
    <t>q10b</t>
  </si>
  <si>
    <t>Don't work any additional paid hours per week for this organisation, over and above contracted hours</t>
  </si>
  <si>
    <t>q30b</t>
  </si>
  <si>
    <t>Disability: organisation made reasonable adjustment(s) to enable me to carry out work</t>
  </si>
  <si>
    <t xml:space="preserve">National NHS Staff Survey 2023- ELFT disabled staff </t>
  </si>
  <si>
    <t xml:space="preserve">Breakdown: ELFT 2023 with disabled and non disabled comparison </t>
  </si>
  <si>
    <t>Set RAG ppt</t>
  </si>
  <si>
    <t>Disability (q31a)</t>
  </si>
  <si>
    <t>ELFT</t>
  </si>
  <si>
    <t xml:space="preserve">Disabled </t>
  </si>
  <si>
    <t>Non-disabled</t>
  </si>
  <si>
    <t xml:space="preserve">Key </t>
  </si>
  <si>
    <t>Q</t>
  </si>
  <si>
    <t>Description</t>
  </si>
  <si>
    <t>n = 2976</t>
  </si>
  <si>
    <t>n = 752</t>
  </si>
  <si>
    <t>n = 2144</t>
  </si>
  <si>
    <t>Comparator</t>
  </si>
  <si>
    <t>q2a</t>
  </si>
  <si>
    <t>q2b</t>
  </si>
  <si>
    <t>q2c</t>
  </si>
  <si>
    <t>q3a</t>
  </si>
  <si>
    <t>In between</t>
  </si>
  <si>
    <t>q3b</t>
  </si>
  <si>
    <t>Suppression Threshold: 11</t>
  </si>
  <si>
    <t>q3c</t>
  </si>
  <si>
    <t xml:space="preserve">Set RAG % point difference </t>
  </si>
  <si>
    <t>q3d</t>
  </si>
  <si>
    <t>Question not asked</t>
  </si>
  <si>
    <t>q3e</t>
  </si>
  <si>
    <t>q3f</t>
  </si>
  <si>
    <t>q3g</t>
  </si>
  <si>
    <t>q3h</t>
  </si>
  <si>
    <t>q3i</t>
  </si>
  <si>
    <t>q4a</t>
  </si>
  <si>
    <t>q4b</t>
  </si>
  <si>
    <t>q4c</t>
  </si>
  <si>
    <t>q4d</t>
  </si>
  <si>
    <t>q5a</t>
  </si>
  <si>
    <t>q5b</t>
  </si>
  <si>
    <t>q5c</t>
  </si>
  <si>
    <t>q6a</t>
  </si>
  <si>
    <t>q6b</t>
  </si>
  <si>
    <t>q6c</t>
  </si>
  <si>
    <t>q6d</t>
  </si>
  <si>
    <t>q7a</t>
  </si>
  <si>
    <t>q7b</t>
  </si>
  <si>
    <t>q7c</t>
  </si>
  <si>
    <t>q7d</t>
  </si>
  <si>
    <t>q7e</t>
  </si>
  <si>
    <t>q7f</t>
  </si>
  <si>
    <t>q7g</t>
  </si>
  <si>
    <t>q7h</t>
  </si>
  <si>
    <t>q7i</t>
  </si>
  <si>
    <t>q8a</t>
  </si>
  <si>
    <t>q8b</t>
  </si>
  <si>
    <t>q8c</t>
  </si>
  <si>
    <t>q8d</t>
  </si>
  <si>
    <t>q9a</t>
  </si>
  <si>
    <t>q9b</t>
  </si>
  <si>
    <t>q9c</t>
  </si>
  <si>
    <t>q9d</t>
  </si>
  <si>
    <t>q9e</t>
  </si>
  <si>
    <t>q9f</t>
  </si>
  <si>
    <t>q9g</t>
  </si>
  <si>
    <t>q9h</t>
  </si>
  <si>
    <t>q9i</t>
  </si>
  <si>
    <t>q31b</t>
  </si>
  <si>
    <t xml:space="preserve">Red </t>
  </si>
  <si>
    <t xml:space="preserve">Amber </t>
  </si>
  <si>
    <t>Green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</si>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</sst>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4D4639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2"/>
      <color rgb="FF00000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4D4639"/>
      <name val="Arial"/>
      <family val="2"/>
    </font>
    <font>
      <b/>
      <sz val="11"/>
      <color rgb="FF4D4639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44444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444444"/>
      <name val="Calibri"/>
      <family val="2"/>
      <charset val="1"/>
    </font>
    <font>
      <b/>
      <sz val="10"/>
      <color rgb="FFFFFFFF"/>
      <name val="Arial"/>
      <family val="2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A03C"/>
        <bgColor indexed="64"/>
      </patternFill>
    </fill>
    <fill>
      <patternFill patternType="solid">
        <fgColor rgb="FFFC142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5B4173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501E8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AA00"/>
        <bgColor rgb="FF000000"/>
      </patternFill>
    </fill>
    <fill>
      <patternFill patternType="solid">
        <fgColor rgb="FF00A03C"/>
        <bgColor rgb="FF000000"/>
      </patternFill>
    </fill>
    <fill>
      <patternFill patternType="solid">
        <fgColor rgb="FFFC142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501E82"/>
        <bgColor rgb="FF000000"/>
      </patternFill>
    </fill>
  </fills>
  <borders count="5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D4639"/>
      </right>
      <top/>
      <bottom/>
      <diagonal/>
    </border>
    <border>
      <left style="thin">
        <color rgb="FF4D4639"/>
      </left>
      <right style="thin">
        <color rgb="FF4D4639"/>
      </right>
      <top/>
      <bottom/>
      <diagonal/>
    </border>
    <border>
      <left style="thin">
        <color rgb="FF4D4639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1" fillId="25" borderId="47" xfId="0" applyFont="1" applyFill="1" applyBorder="1" applyAlignment="1">
      <alignment wrapText="1"/>
    </xf>
    <xf numFmtId="0" fontId="11" fillId="26" borderId="3" xfId="0" applyFont="1" applyFill="1" applyBorder="1" applyAlignment="1">
      <alignment wrapText="1"/>
    </xf>
    <xf numFmtId="0" fontId="11" fillId="27" borderId="4" xfId="0" applyFont="1" applyFill="1" applyBorder="1" applyAlignment="1">
      <alignment wrapText="1"/>
    </xf>
    <xf numFmtId="0" fontId="11" fillId="28" borderId="5" xfId="0" applyFont="1" applyFill="1" applyBorder="1" applyAlignment="1">
      <alignment wrapText="1"/>
    </xf>
    <xf numFmtId="0" fontId="11" fillId="29" borderId="4" xfId="0" applyFont="1" applyFill="1" applyBorder="1" applyAlignment="1">
      <alignment wrapText="1"/>
    </xf>
    <xf numFmtId="0" fontId="8" fillId="30" borderId="5" xfId="0" applyFont="1" applyFill="1" applyBorder="1" applyAlignment="1">
      <alignment wrapText="1"/>
    </xf>
    <xf numFmtId="0" fontId="13" fillId="31" borderId="48" xfId="0" applyFont="1" applyFill="1" applyBorder="1" applyAlignment="1">
      <alignment wrapText="1"/>
    </xf>
    <xf numFmtId="0" fontId="12" fillId="27" borderId="30" xfId="0" applyFont="1" applyFill="1" applyBorder="1" applyAlignment="1">
      <alignment wrapText="1"/>
    </xf>
    <xf numFmtId="0" fontId="12" fillId="32" borderId="30" xfId="0" applyFont="1" applyFill="1" applyBorder="1" applyAlignment="1">
      <alignment wrapText="1"/>
    </xf>
    <xf numFmtId="0" fontId="12" fillId="33" borderId="30" xfId="0" applyFont="1" applyFill="1" applyBorder="1" applyAlignment="1">
      <alignment wrapText="1"/>
    </xf>
    <xf numFmtId="0" fontId="10" fillId="34" borderId="30" xfId="0" applyFon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4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49" xfId="0" applyBorder="1"/>
    <xf numFmtId="0" fontId="0" fillId="0" borderId="50" xfId="0" applyBorder="1"/>
    <xf numFmtId="0" fontId="0" fillId="0" borderId="18" xfId="0" applyBorder="1"/>
    <xf numFmtId="0" fontId="9" fillId="7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5" borderId="12" xfId="0" applyNumberFormat="1" applyFont="1" applyFill="1" applyBorder="1" applyAlignment="1">
      <alignment horizontal="center" vertical="center"/>
    </xf>
    <xf numFmtId="164" fontId="6" fillId="6" borderId="12" xfId="0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9" fontId="19" fillId="0" borderId="8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23" fillId="15" borderId="30" xfId="0" applyFont="1" applyFill="1" applyBorder="1" applyAlignment="1">
      <alignment vertical="center" wrapText="1"/>
    </xf>
    <xf numFmtId="0" fontId="24" fillId="16" borderId="30" xfId="0" applyFont="1" applyFill="1" applyBorder="1" applyAlignment="1">
      <alignment vertical="center" wrapText="1"/>
    </xf>
    <xf numFmtId="0" fontId="24" fillId="17" borderId="30" xfId="0" applyFont="1" applyFill="1" applyBorder="1" applyAlignment="1">
      <alignment vertical="center" wrapText="1"/>
    </xf>
    <xf numFmtId="0" fontId="24" fillId="11" borderId="30" xfId="0" applyFont="1" applyFill="1" applyBorder="1" applyAlignment="1">
      <alignment vertical="center" wrapText="1"/>
    </xf>
    <xf numFmtId="0" fontId="25" fillId="18" borderId="30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8" fillId="0" borderId="3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" fontId="19" fillId="0" borderId="35" xfId="0" applyNumberFormat="1" applyFont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12" borderId="16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18" fillId="12" borderId="31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8" fillId="12" borderId="39" xfId="0" applyFont="1" applyFill="1" applyBorder="1" applyAlignment="1">
      <alignment horizontal="center" vertical="center" wrapText="1"/>
    </xf>
    <xf numFmtId="0" fontId="18" fillId="13" borderId="37" xfId="0" applyFont="1" applyFill="1" applyBorder="1" applyAlignment="1">
      <alignment horizontal="center" vertical="center" wrapText="1"/>
    </xf>
    <xf numFmtId="0" fontId="18" fillId="13" borderId="35" xfId="0" applyFont="1" applyFill="1" applyBorder="1" applyAlignment="1">
      <alignment horizontal="center" vertical="center" wrapText="1"/>
    </xf>
    <xf numFmtId="0" fontId="18" fillId="13" borderId="36" xfId="0" applyFont="1" applyFill="1" applyBorder="1" applyAlignment="1">
      <alignment horizontal="center" vertical="center" wrapText="1"/>
    </xf>
    <xf numFmtId="0" fontId="18" fillId="19" borderId="37" xfId="0" applyFont="1" applyFill="1" applyBorder="1" applyAlignment="1">
      <alignment horizontal="center" vertical="center" wrapText="1"/>
    </xf>
    <xf numFmtId="0" fontId="18" fillId="19" borderId="35" xfId="0" applyFont="1" applyFill="1" applyBorder="1" applyAlignment="1">
      <alignment horizontal="center" vertical="center" wrapText="1"/>
    </xf>
    <xf numFmtId="0" fontId="18" fillId="19" borderId="36" xfId="0" applyFont="1" applyFill="1" applyBorder="1" applyAlignment="1">
      <alignment horizontal="center" vertical="center" wrapText="1"/>
    </xf>
    <xf numFmtId="0" fontId="18" fillId="19" borderId="11" xfId="0" applyFont="1" applyFill="1" applyBorder="1" applyAlignment="1">
      <alignment horizontal="center" vertical="center" wrapText="1"/>
    </xf>
    <xf numFmtId="1" fontId="18" fillId="19" borderId="50" xfId="0" applyNumberFormat="1" applyFont="1" applyFill="1" applyBorder="1" applyAlignment="1">
      <alignment horizontal="center" vertical="center" wrapText="1"/>
    </xf>
    <xf numFmtId="0" fontId="22" fillId="19" borderId="37" xfId="0" applyFont="1" applyFill="1" applyBorder="1" applyAlignment="1">
      <alignment horizontal="center" vertical="center" wrapText="1"/>
    </xf>
    <xf numFmtId="0" fontId="22" fillId="19" borderId="35" xfId="0" applyFont="1" applyFill="1" applyBorder="1" applyAlignment="1">
      <alignment horizontal="center" vertical="center" wrapText="1"/>
    </xf>
    <xf numFmtId="0" fontId="22" fillId="19" borderId="36" xfId="0" applyFont="1" applyFill="1" applyBorder="1" applyAlignment="1">
      <alignment horizontal="center" vertical="center" wrapText="1"/>
    </xf>
    <xf numFmtId="0" fontId="18" fillId="13" borderId="37" xfId="0" applyFont="1" applyFill="1" applyBorder="1" applyAlignment="1">
      <alignment vertical="center" wrapText="1"/>
    </xf>
    <xf numFmtId="0" fontId="18" fillId="13" borderId="35" xfId="0" applyFont="1" applyFill="1" applyBorder="1" applyAlignment="1">
      <alignment vertical="center" wrapText="1"/>
    </xf>
    <xf numFmtId="0" fontId="18" fillId="13" borderId="36" xfId="0" applyFont="1" applyFill="1" applyBorder="1" applyAlignment="1">
      <alignment vertical="center" wrapText="1"/>
    </xf>
    <xf numFmtId="0" fontId="18" fillId="13" borderId="38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top" wrapText="1"/>
    </xf>
    <xf numFmtId="0" fontId="31" fillId="0" borderId="40" xfId="0" applyFont="1" applyBorder="1" applyAlignment="1">
      <alignment horizontal="center" wrapText="1"/>
    </xf>
    <xf numFmtId="0" fontId="18" fillId="0" borderId="2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/>
    </xf>
    <xf numFmtId="164" fontId="19" fillId="23" borderId="15" xfId="0" applyNumberFormat="1" applyFont="1" applyFill="1" applyBorder="1" applyAlignment="1">
      <alignment horizontal="center" vertical="center" wrapText="1"/>
    </xf>
    <xf numFmtId="164" fontId="19" fillId="23" borderId="25" xfId="1" applyNumberFormat="1" applyFont="1" applyFill="1" applyBorder="1" applyAlignment="1">
      <alignment horizontal="center" vertical="center" wrapText="1"/>
    </xf>
    <xf numFmtId="164" fontId="18" fillId="23" borderId="25" xfId="0" applyNumberFormat="1" applyFont="1" applyFill="1" applyBorder="1" applyAlignment="1">
      <alignment horizontal="center" vertical="center" wrapText="1"/>
    </xf>
    <xf numFmtId="164" fontId="19" fillId="23" borderId="25" xfId="0" applyNumberFormat="1" applyFont="1" applyFill="1" applyBorder="1" applyAlignment="1">
      <alignment horizontal="center" vertical="center" wrapText="1"/>
    </xf>
    <xf numFmtId="164" fontId="19" fillId="0" borderId="26" xfId="0" applyNumberFormat="1" applyFont="1" applyBorder="1" applyAlignment="1">
      <alignment horizontal="center" vertical="center" wrapText="1"/>
    </xf>
    <xf numFmtId="165" fontId="21" fillId="23" borderId="33" xfId="0" applyNumberFormat="1" applyFont="1" applyFill="1" applyBorder="1" applyAlignment="1">
      <alignment horizontal="center" vertical="center" wrapText="1"/>
    </xf>
    <xf numFmtId="165" fontId="21" fillId="24" borderId="33" xfId="0" applyNumberFormat="1" applyFont="1" applyFill="1" applyBorder="1" applyAlignment="1">
      <alignment horizontal="center" vertical="center" wrapText="1"/>
    </xf>
    <xf numFmtId="165" fontId="21" fillId="24" borderId="7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164" fontId="19" fillId="0" borderId="25" xfId="1" applyNumberFormat="1" applyFont="1" applyFill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165" fontId="22" fillId="0" borderId="33" xfId="0" applyNumberFormat="1" applyFont="1" applyBorder="1" applyAlignment="1">
      <alignment horizontal="center" vertical="center" wrapText="1"/>
    </xf>
    <xf numFmtId="165" fontId="22" fillId="10" borderId="34" xfId="0" applyNumberFormat="1" applyFont="1" applyFill="1" applyBorder="1" applyAlignment="1">
      <alignment horizontal="center" vertical="center" wrapText="1"/>
    </xf>
    <xf numFmtId="165" fontId="22" fillId="0" borderId="34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5" fontId="22" fillId="0" borderId="15" xfId="1" applyNumberFormat="1" applyFont="1" applyBorder="1" applyAlignment="1">
      <alignment horizontal="center" vertical="center" wrapText="1"/>
    </xf>
    <xf numFmtId="165" fontId="22" fillId="0" borderId="28" xfId="1" applyNumberFormat="1" applyFont="1" applyBorder="1" applyAlignment="1">
      <alignment horizontal="center" vertical="center" wrapText="1"/>
    </xf>
    <xf numFmtId="165" fontId="22" fillId="0" borderId="0" xfId="1" applyNumberFormat="1" applyFont="1" applyBorder="1" applyAlignment="1">
      <alignment horizontal="center" vertical="center" wrapText="1"/>
    </xf>
    <xf numFmtId="164" fontId="18" fillId="20" borderId="43" xfId="0" applyNumberFormat="1" applyFont="1" applyFill="1" applyBorder="1" applyAlignment="1">
      <alignment horizontal="center" vertical="center" wrapText="1"/>
    </xf>
    <xf numFmtId="164" fontId="32" fillId="22" borderId="44" xfId="0" applyNumberFormat="1" applyFont="1" applyFill="1" applyBorder="1" applyAlignment="1">
      <alignment horizontal="center" vertical="center" wrapText="1"/>
    </xf>
    <xf numFmtId="164" fontId="32" fillId="21" borderId="44" xfId="0" applyNumberFormat="1" applyFont="1" applyFill="1" applyBorder="1" applyAlignment="1">
      <alignment horizontal="center" vertical="center" wrapText="1"/>
    </xf>
    <xf numFmtId="164" fontId="18" fillId="20" borderId="45" xfId="0" applyNumberFormat="1" applyFont="1" applyFill="1" applyBorder="1" applyAlignment="1">
      <alignment horizontal="center" vertical="center" wrapText="1"/>
    </xf>
    <xf numFmtId="164" fontId="18" fillId="20" borderId="48" xfId="0" applyNumberFormat="1" applyFont="1" applyFill="1" applyBorder="1" applyAlignment="1">
      <alignment horizontal="center" vertical="center" wrapText="1"/>
    </xf>
    <xf numFmtId="165" fontId="22" fillId="0" borderId="15" xfId="0" applyNumberFormat="1" applyFont="1" applyBorder="1" applyAlignment="1">
      <alignment horizontal="center" vertical="center" wrapText="1"/>
    </xf>
    <xf numFmtId="165" fontId="22" fillId="10" borderId="28" xfId="0" applyNumberFormat="1" applyFont="1" applyFill="1" applyBorder="1" applyAlignment="1">
      <alignment horizontal="center" vertical="center" wrapText="1"/>
    </xf>
    <xf numFmtId="165" fontId="22" fillId="0" borderId="28" xfId="0" applyNumberFormat="1" applyFont="1" applyBorder="1" applyAlignment="1">
      <alignment horizontal="center" vertical="center" wrapText="1"/>
    </xf>
    <xf numFmtId="165" fontId="22" fillId="10" borderId="26" xfId="0" applyNumberFormat="1" applyFont="1" applyFill="1" applyBorder="1" applyAlignment="1">
      <alignment horizontal="center" vertical="center" wrapText="1"/>
    </xf>
    <xf numFmtId="165" fontId="22" fillId="0" borderId="55" xfId="1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164" fontId="19" fillId="23" borderId="12" xfId="0" applyNumberFormat="1" applyFont="1" applyFill="1" applyBorder="1" applyAlignment="1">
      <alignment horizontal="center" vertical="center" wrapText="1"/>
    </xf>
    <xf numFmtId="164" fontId="19" fillId="23" borderId="2" xfId="1" applyNumberFormat="1" applyFont="1" applyFill="1" applyBorder="1" applyAlignment="1">
      <alignment horizontal="center" vertical="center" wrapText="1"/>
    </xf>
    <xf numFmtId="164" fontId="18" fillId="23" borderId="2" xfId="0" applyNumberFormat="1" applyFont="1" applyFill="1" applyBorder="1" applyAlignment="1">
      <alignment horizontal="center" vertical="center" wrapText="1"/>
    </xf>
    <xf numFmtId="164" fontId="19" fillId="23" borderId="2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165" fontId="21" fillId="23" borderId="12" xfId="0" applyNumberFormat="1" applyFont="1" applyFill="1" applyBorder="1" applyAlignment="1">
      <alignment horizontal="center" vertical="center" wrapText="1"/>
    </xf>
    <xf numFmtId="165" fontId="21" fillId="23" borderId="2" xfId="0" applyNumberFormat="1" applyFont="1" applyFill="1" applyBorder="1" applyAlignment="1">
      <alignment horizontal="center" vertical="center" wrapText="1"/>
    </xf>
    <xf numFmtId="165" fontId="21" fillId="24" borderId="2" xfId="0" applyNumberFormat="1" applyFont="1" applyFill="1" applyBorder="1" applyAlignment="1">
      <alignment horizontal="center" vertical="center" wrapText="1"/>
    </xf>
    <xf numFmtId="165" fontId="21" fillId="24" borderId="19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19" fillId="0" borderId="2" xfId="1" applyNumberFormat="1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5" fontId="22" fillId="0" borderId="12" xfId="0" applyNumberFormat="1" applyFont="1" applyBorder="1" applyAlignment="1">
      <alignment horizontal="center" vertical="center" wrapText="1"/>
    </xf>
    <xf numFmtId="165" fontId="22" fillId="10" borderId="2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165" fontId="22" fillId="0" borderId="19" xfId="0" applyNumberFormat="1" applyFont="1" applyBorder="1" applyAlignment="1">
      <alignment horizontal="center" vertical="center" wrapText="1"/>
    </xf>
    <xf numFmtId="165" fontId="22" fillId="0" borderId="12" xfId="1" applyNumberFormat="1" applyFont="1" applyBorder="1" applyAlignment="1">
      <alignment horizontal="center" vertical="center" wrapText="1"/>
    </xf>
    <xf numFmtId="165" fontId="22" fillId="0" borderId="2" xfId="1" applyNumberFormat="1" applyFont="1" applyBorder="1" applyAlignment="1">
      <alignment horizontal="center" vertical="center" wrapText="1"/>
    </xf>
    <xf numFmtId="165" fontId="22" fillId="0" borderId="19" xfId="1" applyNumberFormat="1" applyFont="1" applyBorder="1" applyAlignment="1">
      <alignment horizontal="center" vertical="center" wrapText="1"/>
    </xf>
    <xf numFmtId="164" fontId="18" fillId="20" borderId="12" xfId="0" applyNumberFormat="1" applyFont="1" applyFill="1" applyBorder="1" applyAlignment="1">
      <alignment horizontal="center" vertical="center" wrapText="1"/>
    </xf>
    <xf numFmtId="164" fontId="18" fillId="20" borderId="2" xfId="0" applyNumberFormat="1" applyFont="1" applyFill="1" applyBorder="1" applyAlignment="1">
      <alignment horizontal="center" vertical="center" wrapText="1"/>
    </xf>
    <xf numFmtId="164" fontId="18" fillId="20" borderId="4" xfId="0" applyNumberFormat="1" applyFont="1" applyFill="1" applyBorder="1" applyAlignment="1">
      <alignment horizontal="center" vertical="center" wrapText="1"/>
    </xf>
    <xf numFmtId="165" fontId="22" fillId="10" borderId="19" xfId="0" applyNumberFormat="1" applyFont="1" applyFill="1" applyBorder="1" applyAlignment="1">
      <alignment horizontal="center" vertical="center" wrapText="1"/>
    </xf>
    <xf numFmtId="165" fontId="22" fillId="0" borderId="14" xfId="1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32" fillId="22" borderId="2" xfId="0" applyNumberFormat="1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top" wrapText="1"/>
    </xf>
    <xf numFmtId="0" fontId="31" fillId="0" borderId="19" xfId="0" applyFont="1" applyBorder="1" applyAlignment="1">
      <alignment horizontal="center" wrapText="1"/>
    </xf>
    <xf numFmtId="164" fontId="18" fillId="23" borderId="12" xfId="0" applyNumberFormat="1" applyFont="1" applyFill="1" applyBorder="1" applyAlignment="1">
      <alignment horizontal="center" vertical="center" wrapText="1"/>
    </xf>
    <xf numFmtId="164" fontId="22" fillId="23" borderId="12" xfId="0" applyNumberFormat="1" applyFont="1" applyFill="1" applyBorder="1" applyAlignment="1">
      <alignment horizontal="center" vertical="center" wrapText="1"/>
    </xf>
    <xf numFmtId="164" fontId="22" fillId="23" borderId="2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5" fontId="22" fillId="10" borderId="12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top" wrapText="1"/>
    </xf>
    <xf numFmtId="164" fontId="27" fillId="0" borderId="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4" fontId="32" fillId="21" borderId="2" xfId="0" applyNumberFormat="1" applyFont="1" applyFill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164" fontId="21" fillId="0" borderId="2" xfId="1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top" wrapText="1"/>
    </xf>
    <xf numFmtId="164" fontId="18" fillId="24" borderId="12" xfId="0" applyNumberFormat="1" applyFont="1" applyFill="1" applyBorder="1" applyAlignment="1">
      <alignment horizontal="center" vertical="center" wrapText="1"/>
    </xf>
    <xf numFmtId="164" fontId="19" fillId="24" borderId="2" xfId="1" applyNumberFormat="1" applyFont="1" applyFill="1" applyBorder="1" applyAlignment="1">
      <alignment horizontal="center" vertical="center" wrapText="1"/>
    </xf>
    <xf numFmtId="164" fontId="18" fillId="24" borderId="2" xfId="0" applyNumberFormat="1" applyFont="1" applyFill="1" applyBorder="1" applyAlignment="1">
      <alignment horizontal="center" vertical="center" wrapText="1"/>
    </xf>
    <xf numFmtId="164" fontId="19" fillId="24" borderId="2" xfId="0" applyNumberFormat="1" applyFont="1" applyFill="1" applyBorder="1" applyAlignment="1">
      <alignment horizontal="center" vertical="center" wrapText="1"/>
    </xf>
    <xf numFmtId="165" fontId="21" fillId="24" borderId="12" xfId="0" applyNumberFormat="1" applyFont="1" applyFill="1" applyBorder="1" applyAlignment="1">
      <alignment horizontal="center" vertical="center" wrapText="1"/>
    </xf>
    <xf numFmtId="164" fontId="32" fillId="21" borderId="12" xfId="0" applyNumberFormat="1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65" fontId="22" fillId="0" borderId="12" xfId="1" applyNumberFormat="1" applyFont="1" applyBorder="1" applyAlignment="1">
      <alignment vertical="center" wrapText="1"/>
    </xf>
    <xf numFmtId="165" fontId="22" fillId="0" borderId="2" xfId="1" applyNumberFormat="1" applyFont="1" applyBorder="1" applyAlignment="1">
      <alignment vertical="center" wrapText="1"/>
    </xf>
    <xf numFmtId="9" fontId="18" fillId="23" borderId="2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164" fontId="22" fillId="24" borderId="2" xfId="0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164" fontId="21" fillId="0" borderId="19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top" wrapText="1"/>
    </xf>
    <xf numFmtId="164" fontId="19" fillId="0" borderId="2" xfId="1" applyNumberFormat="1" applyFont="1" applyBorder="1" applyAlignment="1">
      <alignment horizontal="center" vertical="center" wrapText="1"/>
    </xf>
    <xf numFmtId="164" fontId="32" fillId="22" borderId="12" xfId="0" applyNumberFormat="1" applyFont="1" applyFill="1" applyBorder="1" applyAlignment="1">
      <alignment horizontal="center" vertical="center" wrapText="1"/>
    </xf>
    <xf numFmtId="10" fontId="19" fillId="23" borderId="12" xfId="0" applyNumberFormat="1" applyFont="1" applyFill="1" applyBorder="1" applyAlignment="1">
      <alignment horizontal="center" vertical="center" wrapText="1"/>
    </xf>
    <xf numFmtId="10" fontId="19" fillId="23" borderId="2" xfId="0" applyNumberFormat="1" applyFont="1" applyFill="1" applyBorder="1" applyAlignment="1">
      <alignment horizontal="center" vertical="center" wrapText="1"/>
    </xf>
    <xf numFmtId="165" fontId="22" fillId="14" borderId="2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top" wrapText="1"/>
    </xf>
    <xf numFmtId="0" fontId="31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wrapText="1"/>
    </xf>
    <xf numFmtId="0" fontId="35" fillId="0" borderId="12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10" fontId="19" fillId="24" borderId="12" xfId="0" applyNumberFormat="1" applyFont="1" applyFill="1" applyBorder="1" applyAlignment="1">
      <alignment horizontal="center" vertical="center" wrapText="1"/>
    </xf>
    <xf numFmtId="10" fontId="19" fillId="24" borderId="2" xfId="0" applyNumberFormat="1" applyFont="1" applyFill="1" applyBorder="1" applyAlignment="1">
      <alignment horizontal="center" vertical="center" wrapText="1"/>
    </xf>
    <xf numFmtId="164" fontId="22" fillId="23" borderId="19" xfId="0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center" wrapText="1"/>
    </xf>
    <xf numFmtId="0" fontId="22" fillId="0" borderId="26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center" vertical="center" wrapText="1"/>
    </xf>
    <xf numFmtId="10" fontId="19" fillId="23" borderId="2" xfId="1" applyNumberFormat="1" applyFont="1" applyFill="1" applyBorder="1" applyAlignment="1">
      <alignment horizontal="center" vertical="center" wrapText="1"/>
    </xf>
    <xf numFmtId="10" fontId="18" fillId="23" borderId="2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164" fontId="19" fillId="23" borderId="41" xfId="0" applyNumberFormat="1" applyFont="1" applyFill="1" applyBorder="1" applyAlignment="1">
      <alignment horizontal="center" vertical="center" wrapText="1"/>
    </xf>
    <xf numFmtId="164" fontId="19" fillId="23" borderId="13" xfId="1" applyNumberFormat="1" applyFont="1" applyFill="1" applyBorder="1" applyAlignment="1">
      <alignment horizontal="center" vertical="center" wrapText="1"/>
    </xf>
    <xf numFmtId="10" fontId="18" fillId="23" borderId="13" xfId="0" applyNumberFormat="1" applyFont="1" applyFill="1" applyBorder="1" applyAlignment="1">
      <alignment horizontal="center" vertical="center" wrapText="1"/>
    </xf>
    <xf numFmtId="164" fontId="19" fillId="23" borderId="13" xfId="0" applyNumberFormat="1" applyFont="1" applyFill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5" fontId="21" fillId="23" borderId="41" xfId="0" applyNumberFormat="1" applyFont="1" applyFill="1" applyBorder="1" applyAlignment="1">
      <alignment horizontal="center" vertical="center" wrapText="1"/>
    </xf>
    <xf numFmtId="165" fontId="21" fillId="23" borderId="13" xfId="0" applyNumberFormat="1" applyFont="1" applyFill="1" applyBorder="1" applyAlignment="1">
      <alignment horizontal="center" vertical="center" wrapText="1"/>
    </xf>
    <xf numFmtId="165" fontId="21" fillId="24" borderId="13" xfId="0" applyNumberFormat="1" applyFont="1" applyFill="1" applyBorder="1" applyAlignment="1">
      <alignment horizontal="center" vertical="center" wrapText="1"/>
    </xf>
    <xf numFmtId="165" fontId="21" fillId="24" borderId="42" xfId="0" applyNumberFormat="1" applyFont="1" applyFill="1" applyBorder="1" applyAlignment="1">
      <alignment horizontal="center" vertical="center" wrapText="1"/>
    </xf>
    <xf numFmtId="164" fontId="18" fillId="0" borderId="41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42" xfId="0" applyNumberFormat="1" applyFont="1" applyBorder="1" applyAlignment="1">
      <alignment horizontal="center" vertical="center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164" fontId="22" fillId="11" borderId="42" xfId="0" applyNumberFormat="1" applyFont="1" applyFill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165" fontId="22" fillId="0" borderId="42" xfId="1" applyNumberFormat="1" applyFont="1" applyBorder="1" applyAlignment="1">
      <alignment horizontal="center" vertical="center" wrapText="1"/>
    </xf>
    <xf numFmtId="165" fontId="22" fillId="0" borderId="41" xfId="0" applyNumberFormat="1" applyFont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center" vertical="center" wrapText="1"/>
    </xf>
    <xf numFmtId="164" fontId="22" fillId="0" borderId="42" xfId="0" applyNumberFormat="1" applyFont="1" applyBorder="1" applyAlignment="1">
      <alignment horizontal="center" vertical="center" wrapText="1"/>
    </xf>
    <xf numFmtId="165" fontId="22" fillId="0" borderId="41" xfId="1" applyNumberFormat="1" applyFont="1" applyBorder="1" applyAlignment="1">
      <alignment horizontal="center" vertical="center" wrapText="1"/>
    </xf>
    <xf numFmtId="165" fontId="22" fillId="0" borderId="54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9" fontId="27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8" fillId="13" borderId="51" xfId="0" applyFont="1" applyFill="1" applyBorder="1" applyAlignment="1">
      <alignment horizontal="center" vertical="center" wrapText="1"/>
    </xf>
    <xf numFmtId="0" fontId="18" fillId="13" borderId="52" xfId="0" applyFont="1" applyFill="1" applyBorder="1" applyAlignment="1">
      <alignment horizontal="center" vertical="center" wrapText="1"/>
    </xf>
    <xf numFmtId="0" fontId="18" fillId="13" borderId="53" xfId="0" applyFont="1" applyFill="1" applyBorder="1" applyAlignment="1">
      <alignment horizontal="center" vertical="center" wrapText="1"/>
    </xf>
    <xf numFmtId="0" fontId="18" fillId="19" borderId="33" xfId="0" applyFont="1" applyFill="1" applyBorder="1" applyAlignment="1">
      <alignment horizontal="center" vertical="center" wrapText="1"/>
    </xf>
    <xf numFmtId="0" fontId="18" fillId="19" borderId="20" xfId="0" applyFont="1" applyFill="1" applyBorder="1" applyAlignment="1">
      <alignment horizontal="center" vertical="center" wrapText="1"/>
    </xf>
    <xf numFmtId="0" fontId="18" fillId="19" borderId="39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18" fillId="12" borderId="52" xfId="0" applyFont="1" applyFill="1" applyBorder="1" applyAlignment="1">
      <alignment horizontal="center" vertical="center" wrapText="1"/>
    </xf>
    <xf numFmtId="0" fontId="18" fillId="19" borderId="56" xfId="0" applyFont="1" applyFill="1" applyBorder="1" applyAlignment="1">
      <alignment horizontal="center" vertical="center" wrapText="1"/>
    </xf>
    <xf numFmtId="0" fontId="18" fillId="19" borderId="57" xfId="0" applyFont="1" applyFill="1" applyBorder="1" applyAlignment="1">
      <alignment horizontal="center" vertical="center" wrapText="1"/>
    </xf>
    <xf numFmtId="0" fontId="18" fillId="19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3">
    <dxf>
      <font>
        <color rgb="FF000000"/>
      </font>
      <numFmt numFmtId="164" formatCode="0.0%"/>
      <fill>
        <patternFill>
          <bgColor rgb="FFFFAA0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FFFFFF"/>
      </font>
      <numFmt numFmtId="164" formatCode="0.0%"/>
      <fill>
        <patternFill>
          <bgColor rgb="FFFC142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FFFFFF"/>
      </font>
      <numFmt numFmtId="164" formatCode="0.0%"/>
      <fill>
        <patternFill>
          <bgColor rgb="FF00A03C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000000"/>
      </font>
      <numFmt numFmtId="164" formatCode="0.0%"/>
      <fill>
        <patternFill>
          <bgColor rgb="FFFFFFFF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000000"/>
      </font>
      <numFmt numFmtId="164" formatCode="0.0%"/>
      <fill>
        <patternFill>
          <bgColor rgb="FF66FF33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b/>
        <color rgb="FFFFFFFF"/>
      </font>
      <fill>
        <patternFill>
          <bgColor rgb="FF5B417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color rgb="FF000000"/>
      </font>
      <numFmt numFmtId="164" formatCode="0.0%"/>
      <fill>
        <patternFill>
          <bgColor rgb="FFFFAA0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FFFFFF"/>
      </font>
      <numFmt numFmtId="164" formatCode="0.0%"/>
      <fill>
        <patternFill>
          <bgColor rgb="FFFC142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FFFFFF"/>
      </font>
      <numFmt numFmtId="164" formatCode="0.0%"/>
      <fill>
        <patternFill>
          <bgColor rgb="FF00A03C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000000"/>
      </font>
      <numFmt numFmtId="164" formatCode="0.0%"/>
      <fill>
        <patternFill>
          <bgColor rgb="FFFFFFFF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000000"/>
      </font>
      <numFmt numFmtId="164" formatCode="0.0%"/>
      <fill>
        <patternFill>
          <bgColor rgb="FF66FF33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000000"/>
      </font>
      <numFmt numFmtId="164" formatCode="0.0%"/>
      <fill>
        <patternFill>
          <bgColor rgb="FFCBBBA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b/>
        <color rgb="FFFFFFFF"/>
      </font>
      <fill>
        <patternFill>
          <bgColor rgb="FF5B417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color rgb="FF000000"/>
      </font>
      <numFmt numFmtId="164" formatCode="0.0%"/>
      <fill>
        <patternFill>
          <bgColor rgb="FFCBBBA0"/>
        </patternFill>
      </fill>
      <border>
        <left style="thin">
          <color rgb="FF4D4639"/>
        </left>
        <right style="thin">
          <color rgb="FF4D4639"/>
        </right>
        <top style="thin">
          <color rgb="FF4D4639"/>
        </top>
        <bottom style="thin">
          <color rgb="FF4D4639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DBDBDB"/>
        </patternFill>
      </fill>
    </dxf>
    <dxf>
      <font>
        <color rgb="FFFFFFFF"/>
      </font>
      <fill>
        <patternFill patternType="solid">
          <bgColor rgb="FF501E82"/>
        </patternFill>
      </fill>
    </dxf>
    <dxf>
      <font>
        <color rgb="FF000000"/>
      </font>
      <fill>
        <patternFill patternType="solid">
          <bgColor rgb="FFFAFAFA"/>
        </patternFill>
      </fill>
    </dxf>
    <dxf>
      <font>
        <color rgb="FF000000"/>
      </font>
      <fill>
        <patternFill patternType="solid">
          <bgColor rgb="FFFFF8E3"/>
        </patternFill>
      </fill>
    </dxf>
    <dxf>
      <font>
        <color rgb="FF000000"/>
      </font>
      <fill>
        <patternFill patternType="solid">
          <bgColor rgb="FFFFE6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DBDBDB"/>
        </patternFill>
      </fill>
    </dxf>
    <dxf>
      <font>
        <color rgb="FFFFFFFF"/>
      </font>
      <fill>
        <patternFill patternType="solid">
          <bgColor rgb="FF501E82"/>
        </patternFill>
      </fill>
    </dxf>
    <dxf>
      <font>
        <color rgb="FF000000"/>
      </font>
      <fill>
        <patternFill patternType="solid">
          <bgColor rgb="FFFAFAFA"/>
        </patternFill>
      </fill>
    </dxf>
    <dxf>
      <font>
        <color rgb="FF000000"/>
      </font>
      <fill>
        <patternFill patternType="solid">
          <bgColor rgb="FF8EA9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solid">
          <bgColor rgb="FFF7FAFF"/>
        </patternFill>
      </fill>
    </dxf>
    <dxf>
      <font>
        <color theme="1"/>
      </font>
      <fill>
        <patternFill patternType="solid">
          <bgColor theme="9" tint="0.79998168889431442"/>
        </patternFill>
      </fill>
    </dxf>
    <dxf>
      <font>
        <color rgb="FF000000"/>
      </font>
      <fill>
        <patternFill patternType="solid">
          <bgColor rgb="FFA9D08E"/>
        </patternFill>
      </fill>
    </dxf>
    <dxf>
      <font>
        <color rgb="FFFFFFFF"/>
      </font>
      <fill>
        <patternFill patternType="solid">
          <bgColor rgb="FF501E82"/>
        </patternFill>
      </fill>
    </dxf>
  </dxfs>
  <tableStyles count="0" defaultTableStyle="TableStyleMedium2" defaultPivotStyle="PivotStyleMedium9"/>
  <colors>
    <mruColors>
      <color rgb="FF9C0006"/>
      <color rgb="FFF9FFF5"/>
      <color rgb="FFF7FAFF"/>
      <color rgb="FFFFF8E3"/>
      <color rgb="FFFAFAFA"/>
      <color rgb="FFE8EFFC"/>
      <color rgb="FFF4FFED"/>
      <color rgb="FFEFFFE6"/>
      <color rgb="FFFFF6DB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63"/>
  <sheetViews>
    <sheetView topLeftCell="A12" workbookViewId="0">
      <selection activeCell="C21" sqref="C21"/>
    </sheetView>
  </sheetViews>
  <sheetFormatPr defaultRowHeight="14.45"/>
  <sheetData>
    <row r="2" spans="2:19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</row>
    <row r="3" spans="2:19" ht="20.100000000000001">
      <c r="B3" s="26"/>
      <c r="C3" s="8" t="s">
        <v>0</v>
      </c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8"/>
    </row>
    <row r="4" spans="2:19" ht="15.6">
      <c r="B4" s="26"/>
      <c r="C4" s="9"/>
      <c r="D4" s="7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8"/>
    </row>
    <row r="5" spans="2:19" ht="15.6">
      <c r="B5" s="26"/>
      <c r="C5" s="9" t="s">
        <v>1</v>
      </c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  <c r="P5" s="7"/>
      <c r="Q5" s="7"/>
      <c r="R5" s="7"/>
      <c r="S5" s="28"/>
    </row>
    <row r="6" spans="2:19" ht="15.6">
      <c r="B6" s="26"/>
      <c r="C6" s="9" t="s">
        <v>2</v>
      </c>
      <c r="D6" s="9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8"/>
    </row>
    <row r="7" spans="2:19" ht="15.6">
      <c r="B7" s="26"/>
      <c r="C7" s="9" t="s">
        <v>3</v>
      </c>
      <c r="D7" s="9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28"/>
    </row>
    <row r="8" spans="2:19" ht="15.6">
      <c r="B8" s="26"/>
      <c r="C8" s="9" t="s">
        <v>4</v>
      </c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28"/>
    </row>
    <row r="9" spans="2:19" ht="15.6">
      <c r="B9" s="26"/>
      <c r="C9" s="9"/>
      <c r="D9" s="7"/>
      <c r="E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28"/>
    </row>
    <row r="10" spans="2:19" ht="15" customHeight="1">
      <c r="B10" s="26"/>
      <c r="C10" s="292" t="s">
        <v>5</v>
      </c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7"/>
      <c r="Q10" s="7"/>
      <c r="R10" s="7"/>
      <c r="S10" s="28"/>
    </row>
    <row r="11" spans="2:19" ht="15" customHeight="1">
      <c r="B11" s="26"/>
      <c r="C11" s="292" t="s">
        <v>6</v>
      </c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8"/>
    </row>
    <row r="12" spans="2:19" ht="15.6">
      <c r="B12" s="26"/>
      <c r="C12" s="11" t="s">
        <v>7</v>
      </c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0"/>
      <c r="P12" s="7"/>
      <c r="Q12" s="7"/>
      <c r="R12" s="7"/>
      <c r="S12" s="28"/>
    </row>
    <row r="13" spans="2:19" ht="15" customHeight="1">
      <c r="B13" s="26"/>
      <c r="C13" s="292" t="s">
        <v>8</v>
      </c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7"/>
      <c r="Q13" s="7"/>
      <c r="R13" s="7"/>
      <c r="S13" s="28"/>
    </row>
    <row r="14" spans="2:19" ht="15.6">
      <c r="B14" s="26"/>
      <c r="C14" s="11" t="s">
        <v>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  <c r="Q14" s="7"/>
      <c r="R14" s="7"/>
      <c r="S14" s="28"/>
    </row>
    <row r="15" spans="2:19" ht="15.6">
      <c r="B15" s="2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7"/>
      <c r="Q15" s="7"/>
      <c r="R15" s="7"/>
      <c r="S15" s="28"/>
    </row>
    <row r="16" spans="2:19" ht="15.6">
      <c r="B16" s="26"/>
      <c r="C16" s="9" t="s">
        <v>10</v>
      </c>
      <c r="D16" s="9"/>
      <c r="E16" s="9"/>
      <c r="F16" s="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8"/>
    </row>
    <row r="17" spans="2:19" ht="15.6">
      <c r="B17" s="26"/>
      <c r="C17" s="7" t="s">
        <v>11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28"/>
    </row>
    <row r="18" spans="2:19" ht="15" customHeight="1">
      <c r="B18" s="26"/>
      <c r="C18" s="292" t="s">
        <v>12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7"/>
      <c r="Q18" s="7"/>
      <c r="R18" s="7"/>
      <c r="S18" s="28"/>
    </row>
    <row r="19" spans="2:19" ht="15" customHeight="1">
      <c r="B19" s="26"/>
      <c r="C19" s="292" t="s">
        <v>13</v>
      </c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7"/>
      <c r="Q19" s="7"/>
      <c r="R19" s="7"/>
      <c r="S19" s="28"/>
    </row>
    <row r="20" spans="2:19" ht="15.6">
      <c r="B20" s="26"/>
      <c r="C20" s="11" t="s">
        <v>14</v>
      </c>
      <c r="D20" s="11"/>
      <c r="E20" s="11"/>
      <c r="F20" s="11"/>
      <c r="G20" s="11"/>
      <c r="H20" s="11"/>
      <c r="I20" s="11"/>
      <c r="J20" s="11"/>
      <c r="K20" s="11"/>
      <c r="L20" s="11"/>
      <c r="M20" s="10"/>
      <c r="N20" s="10"/>
      <c r="O20" s="10"/>
      <c r="P20" s="7"/>
      <c r="Q20" s="7"/>
      <c r="R20" s="7"/>
      <c r="S20" s="28"/>
    </row>
    <row r="21" spans="2:19" ht="15.6">
      <c r="B21" s="26"/>
      <c r="C21" s="7" t="s">
        <v>15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8"/>
    </row>
    <row r="22" spans="2:19" ht="15" customHeight="1">
      <c r="B22" s="26"/>
      <c r="C22" s="292" t="s">
        <v>16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7"/>
      <c r="Q22" s="7"/>
      <c r="R22" s="7"/>
      <c r="S22" s="28"/>
    </row>
    <row r="23" spans="2:19" ht="15.6">
      <c r="B23" s="26"/>
      <c r="C23" s="11" t="s">
        <v>17</v>
      </c>
      <c r="D23" s="11"/>
      <c r="E23" s="11"/>
      <c r="F23" s="11"/>
      <c r="G23" s="11"/>
      <c r="H23" s="11"/>
      <c r="I23" s="11"/>
      <c r="J23" s="11"/>
      <c r="K23" s="11"/>
      <c r="L23" s="11"/>
      <c r="M23" s="10"/>
      <c r="N23" s="10"/>
      <c r="O23" s="10"/>
      <c r="P23" s="7"/>
      <c r="Q23" s="7"/>
      <c r="R23" s="7"/>
      <c r="S23" s="28"/>
    </row>
    <row r="24" spans="2:19" ht="15.6">
      <c r="B24" s="2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28"/>
    </row>
    <row r="25" spans="2:19" ht="15" customHeight="1">
      <c r="B25" s="26"/>
      <c r="C25" s="292" t="s">
        <v>18</v>
      </c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7"/>
      <c r="Q25" s="7"/>
      <c r="R25" s="7"/>
      <c r="S25" s="28"/>
    </row>
    <row r="26" spans="2:19" ht="15.6">
      <c r="B26" s="26"/>
      <c r="C26" s="11" t="s">
        <v>19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28"/>
    </row>
    <row r="27" spans="2:19" ht="15.6">
      <c r="B27" s="26"/>
      <c r="C27" s="11" t="s">
        <v>20</v>
      </c>
      <c r="D27" s="11"/>
      <c r="E27" s="11"/>
      <c r="F27" s="11"/>
      <c r="G27" s="11"/>
      <c r="H27" s="11"/>
      <c r="I27" s="11"/>
      <c r="J27" s="11"/>
      <c r="K27" s="11"/>
      <c r="L27" s="11"/>
      <c r="M27" s="10"/>
      <c r="N27" s="10"/>
      <c r="O27" s="10"/>
      <c r="P27" s="7"/>
      <c r="Q27" s="7"/>
      <c r="R27" s="7"/>
      <c r="S27" s="28"/>
    </row>
    <row r="28" spans="2:19" ht="15.6">
      <c r="B28" s="26"/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7"/>
      <c r="Q28" s="7"/>
      <c r="R28" s="7"/>
      <c r="S28" s="28"/>
    </row>
    <row r="29" spans="2:19" ht="15.6">
      <c r="B29" s="2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28"/>
    </row>
    <row r="30" spans="2:19" ht="15.6">
      <c r="B30" s="26"/>
      <c r="C30" s="9" t="s">
        <v>21</v>
      </c>
      <c r="D30" s="9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28"/>
    </row>
    <row r="31" spans="2:19" ht="15.6">
      <c r="B31" s="26"/>
      <c r="C31" s="7" t="s">
        <v>22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28"/>
    </row>
    <row r="32" spans="2:19" ht="15.6">
      <c r="B32" s="26"/>
      <c r="C32" s="7" t="s">
        <v>23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28"/>
    </row>
    <row r="33" spans="2:19" ht="15.6">
      <c r="B33" s="26"/>
      <c r="C33" s="7" t="s">
        <v>24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28"/>
    </row>
    <row r="34" spans="2:19" ht="15.6">
      <c r="B34" s="26"/>
      <c r="C34" s="7" t="s">
        <v>25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28"/>
    </row>
    <row r="35" spans="2:19" ht="15.6">
      <c r="B35" s="26"/>
      <c r="C35" s="7"/>
      <c r="D35" s="7" t="s">
        <v>26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8"/>
    </row>
    <row r="36" spans="2:19" ht="15.6">
      <c r="B36" s="26"/>
      <c r="C36" s="7"/>
      <c r="D36" s="7" t="s">
        <v>27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8"/>
    </row>
    <row r="37" spans="2:19" ht="15.6">
      <c r="B37" s="26"/>
      <c r="C37" s="7"/>
      <c r="D37" s="7" t="s">
        <v>28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28"/>
    </row>
    <row r="38" spans="2:19" ht="15.6">
      <c r="B38" s="26"/>
      <c r="C38" s="9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28"/>
    </row>
    <row r="39" spans="2:19" ht="15.6">
      <c r="B39" s="26"/>
      <c r="C39" s="7" t="s">
        <v>29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28"/>
    </row>
    <row r="40" spans="2:19" ht="15.6">
      <c r="B40" s="26"/>
      <c r="C40" s="7" t="s">
        <v>30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28"/>
    </row>
    <row r="41" spans="2:19" ht="15.6">
      <c r="B41" s="26"/>
      <c r="C41" s="12" t="s">
        <v>31</v>
      </c>
      <c r="D41" s="13" t="s">
        <v>31</v>
      </c>
      <c r="E41" s="7" t="s">
        <v>32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28"/>
    </row>
    <row r="42" spans="2:19" ht="15.6">
      <c r="B42" s="26"/>
      <c r="C42" s="14" t="s">
        <v>31</v>
      </c>
      <c r="D42" s="15" t="s">
        <v>31</v>
      </c>
      <c r="E42" s="7" t="s">
        <v>33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28"/>
    </row>
    <row r="43" spans="2:19" ht="15.6">
      <c r="B43" s="26"/>
      <c r="C43" s="16" t="s">
        <v>31</v>
      </c>
      <c r="D43" s="17" t="s">
        <v>31</v>
      </c>
      <c r="E43" s="7" t="s">
        <v>34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28"/>
    </row>
    <row r="44" spans="2:19" ht="15.6">
      <c r="B44" s="2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8"/>
    </row>
    <row r="45" spans="2:19" ht="15.6">
      <c r="B45" s="2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28"/>
    </row>
    <row r="46" spans="2:19" ht="15.6">
      <c r="B46" s="26"/>
      <c r="C46" s="7" t="s">
        <v>35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28"/>
    </row>
    <row r="47" spans="2:19" ht="15.6">
      <c r="B47" s="26"/>
      <c r="C47" s="7"/>
      <c r="D47" s="7" t="s">
        <v>36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28"/>
    </row>
    <row r="48" spans="2:19" ht="15.6">
      <c r="B48" s="26"/>
      <c r="C48" s="7"/>
      <c r="D48" s="7" t="s">
        <v>37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28"/>
    </row>
    <row r="49" spans="2:19" ht="15.6">
      <c r="B49" s="2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28"/>
    </row>
    <row r="50" spans="2:19" ht="15.6">
      <c r="B50" s="26"/>
      <c r="C50" s="7" t="s">
        <v>38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28"/>
    </row>
    <row r="51" spans="2:19" ht="15.6">
      <c r="B51" s="2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28"/>
    </row>
    <row r="52" spans="2:19" ht="15.6">
      <c r="B52" s="26"/>
      <c r="C52" s="18" t="s">
        <v>31</v>
      </c>
      <c r="D52" s="7" t="s">
        <v>39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28"/>
    </row>
    <row r="53" spans="2:19" ht="15.6">
      <c r="B53" s="2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28"/>
    </row>
    <row r="54" spans="2:19" ht="15.6">
      <c r="B54" s="26"/>
      <c r="C54" s="7"/>
      <c r="D54" s="7" t="s">
        <v>40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28"/>
    </row>
    <row r="55" spans="2:19" ht="15.6">
      <c r="B55" s="26"/>
      <c r="C55" s="19" t="s">
        <v>31</v>
      </c>
      <c r="D55" s="7" t="s">
        <v>41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28"/>
    </row>
    <row r="56" spans="2:19" ht="15.6">
      <c r="B56" s="26"/>
      <c r="C56" s="20" t="s">
        <v>31</v>
      </c>
      <c r="D56" s="7" t="s">
        <v>42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28"/>
    </row>
    <row r="57" spans="2:19" ht="15.6">
      <c r="B57" s="26"/>
      <c r="C57" s="21" t="s">
        <v>31</v>
      </c>
      <c r="D57" s="7" t="s">
        <v>43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28"/>
    </row>
    <row r="58" spans="2:19" ht="15.6">
      <c r="B58" s="26"/>
      <c r="C58" s="22" t="s">
        <v>31</v>
      </c>
      <c r="D58" s="7" t="s">
        <v>44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28"/>
    </row>
    <row r="59" spans="2:19" ht="15.6">
      <c r="B59" s="2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28"/>
    </row>
    <row r="60" spans="2:19" ht="15.6">
      <c r="B60" s="2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28"/>
    </row>
    <row r="61" spans="2:19" ht="15.6">
      <c r="B61" s="26"/>
      <c r="C61" s="9" t="s">
        <v>45</v>
      </c>
      <c r="D61" s="7" t="s">
        <v>46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28"/>
    </row>
    <row r="62" spans="2:19">
      <c r="B62" s="27"/>
      <c r="S62" s="28"/>
    </row>
    <row r="63" spans="2:19"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1"/>
    </row>
  </sheetData>
  <mergeCells count="7">
    <mergeCell ref="C25:O25"/>
    <mergeCell ref="C10:O10"/>
    <mergeCell ref="C11:R11"/>
    <mergeCell ref="C13:O13"/>
    <mergeCell ref="C18:O18"/>
    <mergeCell ref="C19:O19"/>
    <mergeCell ref="C22:O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6"/>
  <sheetViews>
    <sheetView tabSelected="1" workbookViewId="0">
      <pane xSplit="4" ySplit="4" topLeftCell="P13" activePane="bottomRight" state="frozen"/>
      <selection pane="bottomRight" sqref="A1:XFD1048576"/>
      <selection pane="bottomLeft"/>
      <selection pane="topRight"/>
    </sheetView>
  </sheetViews>
  <sheetFormatPr defaultColWidth="9.140625" defaultRowHeight="12.75"/>
  <cols>
    <col min="1" max="1" width="16.42578125" style="283" customWidth="1"/>
    <col min="2" max="2" width="6.42578125" style="93" customWidth="1"/>
    <col min="3" max="3" width="6.7109375" style="93" customWidth="1"/>
    <col min="4" max="4" width="45.7109375" style="284" customWidth="1"/>
    <col min="5" max="5" width="9.140625" style="93" customWidth="1"/>
    <col min="6" max="6" width="9.140625" style="93" hidden="1" customWidth="1"/>
    <col min="7" max="7" width="9.140625" style="285" hidden="1" customWidth="1"/>
    <col min="8" max="8" width="9.140625" style="93" hidden="1" customWidth="1"/>
    <col min="9" max="9" width="9.140625" style="286" customWidth="1"/>
    <col min="10" max="10" width="9.140625" style="291"/>
    <col min="11" max="14" width="9.140625" style="70" hidden="1" customWidth="1"/>
    <col min="15" max="15" width="9.140625" style="70" customWidth="1"/>
    <col min="16" max="16" width="9.140625" style="287" customWidth="1"/>
    <col min="17" max="19" width="9.140625" style="287" hidden="1" customWidth="1"/>
    <col min="20" max="21" width="9.140625" style="287" customWidth="1"/>
    <col min="22" max="25" width="9.140625" style="288" hidden="1" customWidth="1"/>
    <col min="26" max="32" width="9.140625" style="288" customWidth="1"/>
    <col min="33" max="33" width="9.140625" style="287" customWidth="1"/>
    <col min="34" max="36" width="9.140625" style="287" hidden="1" customWidth="1"/>
    <col min="37" max="37" width="9.140625" style="287" customWidth="1"/>
    <col min="38" max="38" width="9.140625" style="289" customWidth="1"/>
    <col min="39" max="42" width="9.140625" style="288" hidden="1" customWidth="1"/>
    <col min="43" max="43" width="9.140625" style="288" customWidth="1"/>
    <col min="44" max="49" width="9.140625" style="290" customWidth="1"/>
    <col min="50" max="16384" width="9.140625" style="70"/>
  </cols>
  <sheetData>
    <row r="1" spans="1:52" ht="18" customHeight="1">
      <c r="A1" s="65" t="s">
        <v>47</v>
      </c>
      <c r="B1" s="66"/>
      <c r="C1" s="66"/>
      <c r="D1" s="66"/>
      <c r="E1" s="67"/>
      <c r="F1" s="67"/>
      <c r="G1" s="68"/>
      <c r="H1" s="67"/>
      <c r="I1" s="69"/>
      <c r="J1" s="70"/>
      <c r="K1" s="71"/>
      <c r="L1" s="71"/>
      <c r="M1" s="71"/>
      <c r="N1" s="71"/>
      <c r="O1" s="71"/>
      <c r="P1" s="72"/>
      <c r="Q1" s="72"/>
      <c r="R1" s="72"/>
      <c r="S1" s="73"/>
      <c r="T1" s="72"/>
      <c r="U1" s="72"/>
      <c r="V1" s="74"/>
      <c r="W1" s="74"/>
      <c r="X1" s="74"/>
      <c r="Y1" s="74"/>
      <c r="Z1" s="74"/>
      <c r="AA1" s="72"/>
      <c r="AB1" s="74"/>
      <c r="AC1" s="74"/>
      <c r="AD1" s="74"/>
      <c r="AE1" s="74"/>
      <c r="AF1" s="74"/>
      <c r="AG1" s="72"/>
      <c r="AH1" s="72"/>
      <c r="AI1" s="72"/>
      <c r="AJ1" s="73"/>
      <c r="AK1" s="75"/>
      <c r="AL1" s="76"/>
      <c r="AM1" s="74"/>
      <c r="AN1" s="74"/>
      <c r="AO1" s="74"/>
      <c r="AP1" s="74"/>
      <c r="AQ1" s="74"/>
      <c r="AR1" s="70"/>
      <c r="AS1" s="77"/>
      <c r="AT1" s="77"/>
      <c r="AU1" s="77"/>
      <c r="AV1" s="77"/>
      <c r="AW1" s="78"/>
    </row>
    <row r="2" spans="1:52" ht="18" customHeight="1" thickBot="1">
      <c r="A2" s="79" t="s">
        <v>48</v>
      </c>
      <c r="B2" s="80"/>
      <c r="C2" s="80"/>
      <c r="D2" s="80"/>
      <c r="E2" s="81"/>
      <c r="F2" s="81"/>
      <c r="G2" s="82"/>
      <c r="H2" s="81"/>
      <c r="I2" s="83"/>
      <c r="J2" s="70"/>
      <c r="K2" s="84"/>
      <c r="L2" s="84"/>
      <c r="M2" s="84"/>
      <c r="N2" s="84"/>
      <c r="O2" s="84"/>
      <c r="P2" s="75"/>
      <c r="Q2" s="75"/>
      <c r="R2" s="75"/>
      <c r="S2" s="75"/>
      <c r="T2" s="75"/>
      <c r="U2" s="75"/>
      <c r="V2" s="85"/>
      <c r="W2" s="85"/>
      <c r="X2" s="85"/>
      <c r="Y2" s="85"/>
      <c r="Z2" s="85"/>
      <c r="AA2" s="86" t="s">
        <v>49</v>
      </c>
      <c r="AB2" s="87" t="s">
        <v>50</v>
      </c>
      <c r="AC2" s="88" t="s">
        <v>51</v>
      </c>
      <c r="AD2" s="89" t="s">
        <v>52</v>
      </c>
      <c r="AE2" s="90" t="s">
        <v>53</v>
      </c>
      <c r="AF2" s="91" t="s">
        <v>54</v>
      </c>
      <c r="AG2" s="75"/>
      <c r="AH2" s="75"/>
      <c r="AI2" s="75"/>
      <c r="AJ2" s="75"/>
      <c r="AK2" s="75"/>
      <c r="AL2" s="76"/>
      <c r="AM2" s="85"/>
      <c r="AN2" s="85"/>
      <c r="AO2" s="85"/>
      <c r="AP2" s="85"/>
      <c r="AQ2" s="85"/>
      <c r="AR2" s="86" t="s">
        <v>49</v>
      </c>
      <c r="AS2" s="87" t="s">
        <v>50</v>
      </c>
      <c r="AT2" s="88" t="s">
        <v>51</v>
      </c>
      <c r="AU2" s="89" t="s">
        <v>52</v>
      </c>
      <c r="AV2" s="90" t="s">
        <v>53</v>
      </c>
      <c r="AW2" s="91" t="s">
        <v>54</v>
      </c>
    </row>
    <row r="3" spans="1:52" s="93" customFormat="1" ht="27.75" customHeight="1" thickBot="1">
      <c r="A3" s="92"/>
      <c r="D3" s="94"/>
      <c r="E3" s="293" t="s">
        <v>55</v>
      </c>
      <c r="F3" s="294"/>
      <c r="G3" s="294"/>
      <c r="H3" s="294"/>
      <c r="I3" s="294"/>
      <c r="J3" s="294"/>
      <c r="K3" s="293" t="s">
        <v>55</v>
      </c>
      <c r="L3" s="294"/>
      <c r="M3" s="294"/>
      <c r="N3" s="294"/>
      <c r="O3" s="294"/>
      <c r="P3" s="301" t="s">
        <v>56</v>
      </c>
      <c r="Q3" s="302"/>
      <c r="R3" s="302"/>
      <c r="S3" s="302"/>
      <c r="T3" s="302"/>
      <c r="U3" s="302"/>
      <c r="V3" s="301" t="s">
        <v>56</v>
      </c>
      <c r="W3" s="302"/>
      <c r="X3" s="302"/>
      <c r="Y3" s="302"/>
      <c r="Z3" s="302"/>
      <c r="AA3" s="295" t="s">
        <v>57</v>
      </c>
      <c r="AB3" s="296"/>
      <c r="AC3" s="296"/>
      <c r="AD3" s="296"/>
      <c r="AE3" s="296"/>
      <c r="AF3" s="296"/>
      <c r="AG3" s="298" t="s">
        <v>58</v>
      </c>
      <c r="AH3" s="299"/>
      <c r="AI3" s="299"/>
      <c r="AJ3" s="299"/>
      <c r="AK3" s="300"/>
      <c r="AL3" s="300"/>
      <c r="AM3" s="303" t="s">
        <v>58</v>
      </c>
      <c r="AN3" s="304"/>
      <c r="AO3" s="304"/>
      <c r="AP3" s="304"/>
      <c r="AQ3" s="305"/>
      <c r="AR3" s="295" t="s">
        <v>59</v>
      </c>
      <c r="AS3" s="296"/>
      <c r="AT3" s="296"/>
      <c r="AU3" s="296"/>
      <c r="AV3" s="296"/>
      <c r="AW3" s="297"/>
    </row>
    <row r="4" spans="1:52" ht="30" customHeight="1" thickBot="1">
      <c r="A4" s="95" t="s">
        <v>60</v>
      </c>
      <c r="B4" s="96" t="s">
        <v>61</v>
      </c>
      <c r="C4" s="96" t="s">
        <v>62</v>
      </c>
      <c r="D4" s="97" t="s">
        <v>63</v>
      </c>
      <c r="E4" s="98">
        <v>2018</v>
      </c>
      <c r="F4" s="99">
        <v>2019</v>
      </c>
      <c r="G4" s="100">
        <v>2020</v>
      </c>
      <c r="H4" s="99">
        <v>2021</v>
      </c>
      <c r="I4" s="101">
        <v>2022</v>
      </c>
      <c r="J4" s="101">
        <v>2023</v>
      </c>
      <c r="K4" s="102" t="s">
        <v>64</v>
      </c>
      <c r="L4" s="96" t="s">
        <v>65</v>
      </c>
      <c r="M4" s="96" t="s">
        <v>66</v>
      </c>
      <c r="N4" s="97" t="s">
        <v>67</v>
      </c>
      <c r="O4" s="97" t="s">
        <v>68</v>
      </c>
      <c r="P4" s="103">
        <v>2018</v>
      </c>
      <c r="Q4" s="104">
        <v>2019</v>
      </c>
      <c r="R4" s="104">
        <v>2020</v>
      </c>
      <c r="S4" s="104">
        <v>2021</v>
      </c>
      <c r="T4" s="105">
        <v>2022</v>
      </c>
      <c r="U4" s="106">
        <v>2023</v>
      </c>
      <c r="V4" s="107" t="s">
        <v>64</v>
      </c>
      <c r="W4" s="108" t="s">
        <v>65</v>
      </c>
      <c r="X4" s="108" t="s">
        <v>66</v>
      </c>
      <c r="Y4" s="109" t="s">
        <v>67</v>
      </c>
      <c r="Z4" s="109" t="s">
        <v>68</v>
      </c>
      <c r="AA4" s="110">
        <v>2018</v>
      </c>
      <c r="AB4" s="111">
        <v>2019</v>
      </c>
      <c r="AC4" s="111">
        <v>2020</v>
      </c>
      <c r="AD4" s="111">
        <v>2021</v>
      </c>
      <c r="AE4" s="111">
        <v>2022</v>
      </c>
      <c r="AF4" s="112">
        <v>2023</v>
      </c>
      <c r="AG4" s="113">
        <v>2018</v>
      </c>
      <c r="AH4" s="114">
        <v>2019</v>
      </c>
      <c r="AI4" s="114">
        <v>2020</v>
      </c>
      <c r="AJ4" s="115">
        <v>2021</v>
      </c>
      <c r="AK4" s="116">
        <v>2022</v>
      </c>
      <c r="AL4" s="117">
        <v>2023</v>
      </c>
      <c r="AM4" s="118" t="s">
        <v>64</v>
      </c>
      <c r="AN4" s="119" t="s">
        <v>65</v>
      </c>
      <c r="AO4" s="119" t="s">
        <v>66</v>
      </c>
      <c r="AP4" s="120" t="s">
        <v>67</v>
      </c>
      <c r="AQ4" s="120" t="s">
        <v>68</v>
      </c>
      <c r="AR4" s="121">
        <v>2018</v>
      </c>
      <c r="AS4" s="122">
        <v>2019</v>
      </c>
      <c r="AT4" s="122">
        <v>2020</v>
      </c>
      <c r="AU4" s="122">
        <v>2021</v>
      </c>
      <c r="AV4" s="123">
        <v>2022</v>
      </c>
      <c r="AW4" s="124">
        <v>2023</v>
      </c>
    </row>
    <row r="5" spans="1:52" ht="30" customHeight="1">
      <c r="A5" s="125" t="s">
        <v>69</v>
      </c>
      <c r="B5" s="126"/>
      <c r="C5" s="127" t="s">
        <v>70</v>
      </c>
      <c r="D5" s="128" t="s">
        <v>71</v>
      </c>
      <c r="E5" s="129">
        <v>0.24879999999999999</v>
      </c>
      <c r="F5" s="130">
        <v>0.26946110000000001</v>
      </c>
      <c r="G5" s="131">
        <v>0.37789661299999999</v>
      </c>
      <c r="H5" s="132">
        <v>0.35204081632653061</v>
      </c>
      <c r="I5" s="132">
        <v>0.27317073170731709</v>
      </c>
      <c r="J5" s="133">
        <v>0.308</v>
      </c>
      <c r="K5" s="134">
        <f>SUM(F5-E5)*100</f>
        <v>2.0661100000000014</v>
      </c>
      <c r="L5" s="134">
        <f>SUM(G5-F5)*100</f>
        <v>10.843551299999998</v>
      </c>
      <c r="M5" s="134">
        <f>SUM(H5-G5)*100</f>
        <v>-2.5855796673469378</v>
      </c>
      <c r="N5" s="135">
        <f>SUM(I5-H5)*100</f>
        <v>-7.8870084619213525</v>
      </c>
      <c r="O5" s="136">
        <f>SUM(J5-I5)*100</f>
        <v>3.4829268292682904</v>
      </c>
      <c r="P5" s="137">
        <v>0.4844</v>
      </c>
      <c r="Q5" s="138">
        <v>0.45148250000000001</v>
      </c>
      <c r="R5" s="139">
        <v>0.58177083299999999</v>
      </c>
      <c r="S5" s="140">
        <v>0.52231668437832091</v>
      </c>
      <c r="T5" s="141">
        <v>0.47754137099999999</v>
      </c>
      <c r="U5" s="83">
        <v>0.51593252108716026</v>
      </c>
      <c r="V5" s="142">
        <f>SUM(Q5-P5)*100</f>
        <v>-3.2917499999999986</v>
      </c>
      <c r="W5" s="143">
        <f>SUM(R5-Q5)*100</f>
        <v>13.028833299999999</v>
      </c>
      <c r="X5" s="143">
        <f>SUM(S5-R5)*100</f>
        <v>-5.9454148621679082</v>
      </c>
      <c r="Y5" s="144">
        <f>SUM(T5-S5)*100</f>
        <v>-4.4775313378320911</v>
      </c>
      <c r="Z5" s="145">
        <f>SUM(U5-T5)*100</f>
        <v>3.8391150087160266</v>
      </c>
      <c r="AA5" s="146">
        <f>SUM(E5-P5)*100</f>
        <v>-23.56</v>
      </c>
      <c r="AB5" s="147">
        <f>SUM(F5-Q5)*100</f>
        <v>-18.20214</v>
      </c>
      <c r="AC5" s="147">
        <f>SUM(G5-R5)*100</f>
        <v>-20.387422000000001</v>
      </c>
      <c r="AD5" s="147">
        <f>SUM(H5-S5)*100</f>
        <v>-17.02758680517903</v>
      </c>
      <c r="AE5" s="147">
        <f>SUM(I5-T5)*100</f>
        <v>-20.437063929268291</v>
      </c>
      <c r="AF5" s="148">
        <f>SUM(J5-U5)*100</f>
        <v>-20.793252108716025</v>
      </c>
      <c r="AG5" s="149">
        <v>0.43601312599999997</v>
      </c>
      <c r="AH5" s="150">
        <v>0.41762177700000003</v>
      </c>
      <c r="AI5" s="151">
        <v>0.53494728599999997</v>
      </c>
      <c r="AJ5" s="152">
        <v>0.48083067099999999</v>
      </c>
      <c r="AK5" s="153">
        <v>0.42764323700000001</v>
      </c>
      <c r="AL5" s="83">
        <v>0.46400811084825949</v>
      </c>
      <c r="AM5" s="154">
        <f>SUM(AH5-AG5)*100</f>
        <v>-1.8391348999999946</v>
      </c>
      <c r="AN5" s="155">
        <f>SUM(AI5-AH5)*100</f>
        <v>11.732550899999994</v>
      </c>
      <c r="AO5" s="155">
        <f>SUM(AJ5-AI5)*100</f>
        <v>-5.4116614999999975</v>
      </c>
      <c r="AP5" s="156">
        <f>SUM(AK5-AJ5)*100</f>
        <v>-5.318743399999998</v>
      </c>
      <c r="AQ5" s="157">
        <f>SUM(AL5-AJ5)*100</f>
        <v>-1.6822560151740495</v>
      </c>
      <c r="AR5" s="146">
        <f>SUM(E5-AG5)*100</f>
        <v>-18.721312599999997</v>
      </c>
      <c r="AS5" s="146">
        <f>SUM(F5-AH5)*100</f>
        <v>-14.816067700000001</v>
      </c>
      <c r="AT5" s="146">
        <f>SUM(G5-AI5)*100</f>
        <v>-15.705067299999998</v>
      </c>
      <c r="AU5" s="146">
        <f>SUM(H5-AJ5)*100</f>
        <v>-12.878985467346936</v>
      </c>
      <c r="AV5" s="146">
        <f>SUM(I5-AK5)*100</f>
        <v>-15.447250529268292</v>
      </c>
      <c r="AW5" s="158">
        <f>SUM(J5-AL5)*100</f>
        <v>-15.600811084825949</v>
      </c>
    </row>
    <row r="6" spans="1:52" ht="30" customHeight="1">
      <c r="A6" s="125" t="s">
        <v>69</v>
      </c>
      <c r="B6" s="159"/>
      <c r="C6" s="160" t="s">
        <v>72</v>
      </c>
      <c r="D6" s="161" t="s">
        <v>73</v>
      </c>
      <c r="E6" s="162">
        <v>0.43830000000000002</v>
      </c>
      <c r="F6" s="163">
        <v>0.42914170000000001</v>
      </c>
      <c r="G6" s="164">
        <v>0.42704626299999998</v>
      </c>
      <c r="H6" s="165">
        <v>0.40169491525423728</v>
      </c>
      <c r="I6" s="165">
        <v>0.37956204379562042</v>
      </c>
      <c r="J6" s="166">
        <v>0.42933333333333329</v>
      </c>
      <c r="K6" s="167">
        <f>SUM(F6-E6)*100</f>
        <v>-0.91583000000000081</v>
      </c>
      <c r="L6" s="168">
        <f>SUM(G6-F6)*100</f>
        <v>-0.20954370000000333</v>
      </c>
      <c r="M6" s="168">
        <f>SUM(H6-G6)*100</f>
        <v>-2.53513477457627</v>
      </c>
      <c r="N6" s="169">
        <f>SUM(I6-H6)*100</f>
        <v>-2.2132871458616865</v>
      </c>
      <c r="O6" s="170">
        <f>SUM(J6-I6)*100</f>
        <v>4.9771289537712873</v>
      </c>
      <c r="P6" s="171">
        <v>0.62370000000000003</v>
      </c>
      <c r="Q6" s="172">
        <v>0.61849189999999998</v>
      </c>
      <c r="R6" s="173">
        <v>0.60498960499999999</v>
      </c>
      <c r="S6" s="174">
        <v>0.59554140127388533</v>
      </c>
      <c r="T6" s="173">
        <v>0.59305993700000004</v>
      </c>
      <c r="U6" s="166">
        <v>0.63372365339578451</v>
      </c>
      <c r="V6" s="175">
        <f>SUM(Q6-P6)*100</f>
        <v>-0.52081000000000488</v>
      </c>
      <c r="W6" s="176">
        <f>SUM(R6-Q6)*100</f>
        <v>-1.3502294999999997</v>
      </c>
      <c r="X6" s="176">
        <f>SUM(S6-R6)*100</f>
        <v>-0.94482037261146568</v>
      </c>
      <c r="Y6" s="177">
        <f>SUM(T6-S6)*100</f>
        <v>-0.24814642738852921</v>
      </c>
      <c r="Z6" s="178">
        <f>SUM(U6-T6)*100</f>
        <v>4.0663716395784473</v>
      </c>
      <c r="AA6" s="179">
        <f>SUM(E6-P6)*100</f>
        <v>-18.54</v>
      </c>
      <c r="AB6" s="180">
        <f>SUM(F6-Q6)*100</f>
        <v>-18.935019999999998</v>
      </c>
      <c r="AC6" s="180">
        <f>SUM(G6-R6)*100</f>
        <v>-17.794334200000002</v>
      </c>
      <c r="AD6" s="180">
        <f>SUM(H6-S6)*100</f>
        <v>-19.384648601964805</v>
      </c>
      <c r="AE6" s="180">
        <f>SUM(I6-T6)*100</f>
        <v>-21.349789320437964</v>
      </c>
      <c r="AF6" s="181">
        <f>SUM(J6-U6)*100</f>
        <v>-20.439032006245121</v>
      </c>
      <c r="AG6" s="182">
        <v>0.58895705499999995</v>
      </c>
      <c r="AH6" s="183">
        <v>0.582677165</v>
      </c>
      <c r="AI6" s="183">
        <v>0.563352827</v>
      </c>
      <c r="AJ6" s="183">
        <v>0.54922279799999996</v>
      </c>
      <c r="AK6" s="184">
        <v>0.54014167700000004</v>
      </c>
      <c r="AL6" s="166">
        <v>0.57987166497804798</v>
      </c>
      <c r="AM6" s="175">
        <f>SUM(AH6-AG6)*100</f>
        <v>-0.62798899999999547</v>
      </c>
      <c r="AN6" s="176">
        <f>SUM(AI6-AH6)*100</f>
        <v>-1.9324337999999996</v>
      </c>
      <c r="AO6" s="176">
        <f>SUM(AJ6-AI6)*100</f>
        <v>-1.4130029000000044</v>
      </c>
      <c r="AP6" s="177">
        <f>SUM(AK6-AJ6)*100</f>
        <v>-0.90811209999999143</v>
      </c>
      <c r="AQ6" s="185">
        <f>SUM(AL6-AJ6)*100</f>
        <v>3.0648866978048028</v>
      </c>
      <c r="AR6" s="179">
        <f>SUM(E6-AG6)*100</f>
        <v>-15.065705499999993</v>
      </c>
      <c r="AS6" s="180">
        <f>SUM(F6-AH6)*100</f>
        <v>-15.353546499999998</v>
      </c>
      <c r="AT6" s="180">
        <f>SUM(G6-AI6)*100</f>
        <v>-13.630656400000001</v>
      </c>
      <c r="AU6" s="180">
        <f>SUM(H6-AJ6)*100</f>
        <v>-14.752788274576268</v>
      </c>
      <c r="AV6" s="180">
        <f>SUM(I6-AK6)*100</f>
        <v>-16.057963320437963</v>
      </c>
      <c r="AW6" s="186">
        <f>SUM(J6-AL6)*100</f>
        <v>-15.05383316447147</v>
      </c>
      <c r="AY6" s="187"/>
      <c r="AZ6" s="187"/>
    </row>
    <row r="7" spans="1:52" ht="30" customHeight="1">
      <c r="A7" s="125" t="s">
        <v>69</v>
      </c>
      <c r="B7" s="159"/>
      <c r="C7" s="160" t="s">
        <v>74</v>
      </c>
      <c r="D7" s="161" t="s">
        <v>75</v>
      </c>
      <c r="E7" s="162">
        <v>0.63919999999999999</v>
      </c>
      <c r="F7" s="163">
        <v>0.64471060000000002</v>
      </c>
      <c r="G7" s="164">
        <v>0.60923623400000004</v>
      </c>
      <c r="H7" s="165">
        <v>0.6071428571428571</v>
      </c>
      <c r="I7" s="165">
        <v>0.58924205378973105</v>
      </c>
      <c r="J7" s="166">
        <v>0.63017356475300401</v>
      </c>
      <c r="K7" s="167">
        <f>SUM(F7-E7)*100</f>
        <v>0.55106000000000321</v>
      </c>
      <c r="L7" s="168">
        <f>SUM(G7-F7)*100</f>
        <v>-3.5474365999999979</v>
      </c>
      <c r="M7" s="168">
        <f>SUM(H7-G7)*100</f>
        <v>-0.20933768571429479</v>
      </c>
      <c r="N7" s="169">
        <f>SUM(I7-H7)*100</f>
        <v>-1.7900803353126049</v>
      </c>
      <c r="O7" s="170">
        <f>SUM(J7-I7)*100</f>
        <v>4.093151096327297</v>
      </c>
      <c r="P7" s="171">
        <v>0.77929999999999999</v>
      </c>
      <c r="Q7" s="172">
        <v>0.78994609999999998</v>
      </c>
      <c r="R7" s="173">
        <v>0.76235049399999999</v>
      </c>
      <c r="S7" s="174">
        <v>0.75093134646088344</v>
      </c>
      <c r="T7" s="173">
        <v>0.74584322999999997</v>
      </c>
      <c r="U7" s="166">
        <v>0.78059071729957807</v>
      </c>
      <c r="V7" s="175">
        <f>SUM(Q7-P7)*100</f>
        <v>1.0646099999999992</v>
      </c>
      <c r="W7" s="176">
        <f>SUM(R7-Q7)*100</f>
        <v>-2.7595605999999995</v>
      </c>
      <c r="X7" s="176">
        <f>SUM(S7-R7)*100</f>
        <v>-1.1419147539116548</v>
      </c>
      <c r="Y7" s="177">
        <f>SUM(T7-S7)*100</f>
        <v>-0.50881164608834739</v>
      </c>
      <c r="Z7" s="178">
        <f>SUM(U7-T7)*100</f>
        <v>3.4747487299578106</v>
      </c>
      <c r="AA7" s="179">
        <f>SUM(E7-P7)*100</f>
        <v>-14.01</v>
      </c>
      <c r="AB7" s="180">
        <f>SUM(F7-Q7)*100</f>
        <v>-14.523549999999997</v>
      </c>
      <c r="AC7" s="180">
        <f>SUM(G7-R7)*100</f>
        <v>-15.311425999999994</v>
      </c>
      <c r="AD7" s="180">
        <f>SUM(H7-S7)*100</f>
        <v>-14.378848931802635</v>
      </c>
      <c r="AE7" s="180">
        <f>SUM(I7-T7)*100</f>
        <v>-15.660117621026892</v>
      </c>
      <c r="AF7" s="181">
        <f>SUM(J7-U7)*100</f>
        <v>-15.041715254657406</v>
      </c>
      <c r="AG7" s="182">
        <v>0.75256884499999999</v>
      </c>
      <c r="AH7" s="183">
        <v>0.76485325699999995</v>
      </c>
      <c r="AI7" s="183">
        <v>0.72436647200000004</v>
      </c>
      <c r="AJ7" s="188">
        <v>0.71634039199999999</v>
      </c>
      <c r="AK7" s="188">
        <v>0.70835803200000003</v>
      </c>
      <c r="AL7" s="166">
        <v>0.74171737660581472</v>
      </c>
      <c r="AM7" s="175">
        <f>SUM(AH7-AG7)*100</f>
        <v>1.2284411999999967</v>
      </c>
      <c r="AN7" s="176">
        <f>SUM(AI7-AH7)*100</f>
        <v>-4.0486784999999914</v>
      </c>
      <c r="AO7" s="176">
        <f>SUM(AJ7-AI7)*100</f>
        <v>-0.80260800000000465</v>
      </c>
      <c r="AP7" s="177">
        <f>SUM(AK7-AJ7)*100</f>
        <v>-0.79823599999999661</v>
      </c>
      <c r="AQ7" s="185">
        <f>SUM(AL7-AJ7)*100</f>
        <v>2.5376984605814723</v>
      </c>
      <c r="AR7" s="179">
        <f>SUM(E7-AG7)*100</f>
        <v>-11.3368845</v>
      </c>
      <c r="AS7" s="180">
        <f>SUM(F7-AH7)*100</f>
        <v>-12.014265699999992</v>
      </c>
      <c r="AT7" s="180">
        <f>SUM(G7-AI7)*100</f>
        <v>-11.513023799999999</v>
      </c>
      <c r="AU7" s="180">
        <f>SUM(H7-AJ7)*100</f>
        <v>-10.91975348571429</v>
      </c>
      <c r="AV7" s="180">
        <f>SUM(I7-AK7)*100</f>
        <v>-11.911597821026898</v>
      </c>
      <c r="AW7" s="186">
        <f>SUM(J7-AL7)*100</f>
        <v>-11.154381185281071</v>
      </c>
    </row>
    <row r="8" spans="1:52" ht="30" customHeight="1">
      <c r="A8" s="189" t="s">
        <v>76</v>
      </c>
      <c r="B8" s="190"/>
      <c r="C8" s="160" t="s">
        <v>77</v>
      </c>
      <c r="D8" s="161" t="s">
        <v>78</v>
      </c>
      <c r="E8" s="191" t="s">
        <v>79</v>
      </c>
      <c r="F8" s="164" t="s">
        <v>79</v>
      </c>
      <c r="G8" s="164" t="s">
        <v>79</v>
      </c>
      <c r="H8" s="165">
        <v>0.29898648648648651</v>
      </c>
      <c r="I8" s="165">
        <v>0.218978102189781</v>
      </c>
      <c r="J8" s="166">
        <v>0.24234354194407459</v>
      </c>
      <c r="K8" s="192" t="s">
        <v>79</v>
      </c>
      <c r="L8" s="193" t="s">
        <v>79</v>
      </c>
      <c r="M8" s="193" t="s">
        <v>79</v>
      </c>
      <c r="N8" s="169">
        <f>SUM(I8-H8)*100</f>
        <v>-8.0008384296705515</v>
      </c>
      <c r="O8" s="170">
        <f>SUM(J8-I8)*100</f>
        <v>2.3365439754293589</v>
      </c>
      <c r="P8" s="194" t="s">
        <v>79</v>
      </c>
      <c r="Q8" s="173" t="s">
        <v>79</v>
      </c>
      <c r="R8" s="173" t="s">
        <v>79</v>
      </c>
      <c r="S8" s="174">
        <v>0.3687002652519894</v>
      </c>
      <c r="T8" s="173">
        <v>0.33833992099999999</v>
      </c>
      <c r="U8" s="166">
        <v>0.39185393258426959</v>
      </c>
      <c r="V8" s="195" t="s">
        <v>79</v>
      </c>
      <c r="W8" s="196" t="s">
        <v>79</v>
      </c>
      <c r="X8" s="196" t="s">
        <v>79</v>
      </c>
      <c r="Y8" s="177">
        <f>SUM(T8-S8)*100</f>
        <v>-3.0360344251989413</v>
      </c>
      <c r="Z8" s="178">
        <f>SUM(U8-T8)*100</f>
        <v>5.3514011584269605</v>
      </c>
      <c r="AA8" s="179" t="s">
        <v>80</v>
      </c>
      <c r="AB8" s="180" t="s">
        <v>81</v>
      </c>
      <c r="AC8" s="180" t="s">
        <v>81</v>
      </c>
      <c r="AD8" s="180">
        <f>SUM(H8-S8)*100</f>
        <v>-6.9713778765502887</v>
      </c>
      <c r="AE8" s="180">
        <f>SUM(I8-T8)*100</f>
        <v>-11.936181881021898</v>
      </c>
      <c r="AF8" s="181">
        <f>SUM(J8-U8)*100</f>
        <v>-14.951039064019501</v>
      </c>
      <c r="AG8" s="194" t="s">
        <v>79</v>
      </c>
      <c r="AH8" s="173" t="s">
        <v>79</v>
      </c>
      <c r="AI8" s="173" t="s">
        <v>79</v>
      </c>
      <c r="AJ8" s="183">
        <v>0.35129740500000001</v>
      </c>
      <c r="AK8" s="188">
        <v>0.30691898299999998</v>
      </c>
      <c r="AL8" s="166">
        <v>0.35280216070222831</v>
      </c>
      <c r="AM8" s="195" t="s">
        <v>79</v>
      </c>
      <c r="AN8" s="195" t="s">
        <v>79</v>
      </c>
      <c r="AO8" s="195" t="s">
        <v>79</v>
      </c>
      <c r="AP8" s="175">
        <f>SUM(AK8-AJ8)*100</f>
        <v>-4.4378422000000031</v>
      </c>
      <c r="AQ8" s="197">
        <f>SUM(AL8-AJ8)*100</f>
        <v>0.15047557022282998</v>
      </c>
      <c r="AR8" s="179" t="s">
        <v>81</v>
      </c>
      <c r="AS8" s="180" t="s">
        <v>81</v>
      </c>
      <c r="AT8" s="180" t="s">
        <v>81</v>
      </c>
      <c r="AU8" s="180">
        <f>SUM(H8-AJ8)*100</f>
        <v>-5.2310918513513496</v>
      </c>
      <c r="AV8" s="180">
        <f>SUM(I8-AK8)*100</f>
        <v>-8.7940880810218971</v>
      </c>
      <c r="AW8" s="186">
        <f>SUM(J8-AL8)*100</f>
        <v>-11.045861875815371</v>
      </c>
    </row>
    <row r="9" spans="1:52" ht="30" customHeight="1">
      <c r="A9" s="198" t="s">
        <v>82</v>
      </c>
      <c r="B9" s="190"/>
      <c r="C9" s="160" t="s">
        <v>83</v>
      </c>
      <c r="D9" s="161" t="s">
        <v>84</v>
      </c>
      <c r="E9" s="191" t="s">
        <v>79</v>
      </c>
      <c r="F9" s="164" t="s">
        <v>79</v>
      </c>
      <c r="G9" s="164" t="s">
        <v>79</v>
      </c>
      <c r="H9" s="165">
        <v>0.49324324324324331</v>
      </c>
      <c r="I9" s="165">
        <v>0.44525547445255481</v>
      </c>
      <c r="J9" s="166">
        <v>0.50066755674232311</v>
      </c>
      <c r="K9" s="192" t="s">
        <v>79</v>
      </c>
      <c r="L9" s="193" t="s">
        <v>79</v>
      </c>
      <c r="M9" s="193" t="s">
        <v>79</v>
      </c>
      <c r="N9" s="169">
        <f>SUM(I9-H9)*100</f>
        <v>-4.7987768790688499</v>
      </c>
      <c r="O9" s="170">
        <f>SUM(J9-I9)*100</f>
        <v>5.5412082289768296</v>
      </c>
      <c r="P9" s="194" t="s">
        <v>79</v>
      </c>
      <c r="Q9" s="199" t="s">
        <v>79</v>
      </c>
      <c r="R9" s="173" t="s">
        <v>79</v>
      </c>
      <c r="S9" s="174">
        <v>0.62015915119363396</v>
      </c>
      <c r="T9" s="173">
        <v>0.56850393700000001</v>
      </c>
      <c r="U9" s="166">
        <v>0.63364485981308416</v>
      </c>
      <c r="V9" s="200" t="s">
        <v>79</v>
      </c>
      <c r="W9" s="201" t="s">
        <v>79</v>
      </c>
      <c r="X9" s="196" t="s">
        <v>79</v>
      </c>
      <c r="Y9" s="177">
        <f>SUM(T9-S9)*100</f>
        <v>-5.1655214193633947</v>
      </c>
      <c r="Z9" s="178">
        <f>SUM(U9-T9)*100</f>
        <v>6.5140922813084146</v>
      </c>
      <c r="AA9" s="179" t="s">
        <v>81</v>
      </c>
      <c r="AB9" s="180" t="s">
        <v>81</v>
      </c>
      <c r="AC9" s="180" t="s">
        <v>81</v>
      </c>
      <c r="AD9" s="180">
        <f>SUM(H9-S9)*100</f>
        <v>-12.691590795039065</v>
      </c>
      <c r="AE9" s="180">
        <f>SUM(I9-T9)*100</f>
        <v>-12.32484625474452</v>
      </c>
      <c r="AF9" s="181">
        <f>SUM(J9-U9)*100</f>
        <v>-13.297730307076105</v>
      </c>
      <c r="AG9" s="171" t="s">
        <v>79</v>
      </c>
      <c r="AH9" s="172" t="s">
        <v>79</v>
      </c>
      <c r="AI9" s="173" t="s">
        <v>79</v>
      </c>
      <c r="AJ9" s="202">
        <v>0.58918705599999999</v>
      </c>
      <c r="AK9" s="183">
        <v>0.53596698099999995</v>
      </c>
      <c r="AL9" s="166">
        <v>0.59763912310286682</v>
      </c>
      <c r="AM9" s="203" t="s">
        <v>79</v>
      </c>
      <c r="AN9" s="204" t="s">
        <v>79</v>
      </c>
      <c r="AO9" s="196" t="s">
        <v>79</v>
      </c>
      <c r="AP9" s="177">
        <f>SUM(AK9-AJ9)*100</f>
        <v>-5.3220075000000033</v>
      </c>
      <c r="AQ9" s="185">
        <f>SUM(AL9-AJ9)*100</f>
        <v>0.84520671028668337</v>
      </c>
      <c r="AR9" s="179" t="s">
        <v>81</v>
      </c>
      <c r="AS9" s="180" t="s">
        <v>81</v>
      </c>
      <c r="AT9" s="180" t="s">
        <v>81</v>
      </c>
      <c r="AU9" s="180">
        <f>SUM(H9-AJ9)*100</f>
        <v>-9.5943812756756675</v>
      </c>
      <c r="AV9" s="180">
        <f>SUM(I9-AK9)*100</f>
        <v>-9.071150654744514</v>
      </c>
      <c r="AW9" s="186">
        <f>SUM(J9-AL9)*100</f>
        <v>-9.6971566360543715</v>
      </c>
    </row>
    <row r="10" spans="1:52" ht="30" customHeight="1">
      <c r="A10" s="205" t="s">
        <v>85</v>
      </c>
      <c r="B10" s="190"/>
      <c r="C10" s="160" t="s">
        <v>86</v>
      </c>
      <c r="D10" s="161" t="s">
        <v>87</v>
      </c>
      <c r="E10" s="206">
        <v>0.39950000000000002</v>
      </c>
      <c r="F10" s="207">
        <v>0.42799999999999999</v>
      </c>
      <c r="G10" s="208">
        <v>0.43161634100000001</v>
      </c>
      <c r="H10" s="209">
        <v>0.39424703891708968</v>
      </c>
      <c r="I10" s="209">
        <v>0.33496332518337413</v>
      </c>
      <c r="J10" s="166">
        <v>0.38451268357810409</v>
      </c>
      <c r="K10" s="210">
        <f>SUM(F10-E10)*100</f>
        <v>2.849999999999997</v>
      </c>
      <c r="L10" s="169">
        <f>SUM(G10-F10)*100</f>
        <v>0.36163410000000229</v>
      </c>
      <c r="M10" s="169">
        <f>SUM(H10-G10)*100</f>
        <v>-3.7369302082910338</v>
      </c>
      <c r="N10" s="169">
        <f>SUM(I10-H10)*100</f>
        <v>-5.9283713733715544</v>
      </c>
      <c r="O10" s="170">
        <f>SUM(J10-I10)*100</f>
        <v>4.9549358394729959</v>
      </c>
      <c r="P10" s="171">
        <v>0.49259999999999998</v>
      </c>
      <c r="Q10" s="172">
        <v>0.46762589999999998</v>
      </c>
      <c r="R10" s="173">
        <v>0.51545311699999996</v>
      </c>
      <c r="S10" s="174">
        <v>0.4838024429102496</v>
      </c>
      <c r="T10" s="173">
        <v>0.45511811000000002</v>
      </c>
      <c r="U10" s="166">
        <v>0.5171120487576184</v>
      </c>
      <c r="V10" s="175">
        <f>SUM(Q10-P10)*100</f>
        <v>-2.4974099999999999</v>
      </c>
      <c r="W10" s="176">
        <f>SUM(R10-Q10)*100</f>
        <v>4.782721699999998</v>
      </c>
      <c r="X10" s="176">
        <f>SUM(S10-R10)*100</f>
        <v>-3.1650674089750366</v>
      </c>
      <c r="Y10" s="177">
        <f>SUM(T10-S10)*100</f>
        <v>-2.8684332910249575</v>
      </c>
      <c r="Z10" s="178">
        <f>SUM(U10-T10)*100</f>
        <v>6.1993938757618388</v>
      </c>
      <c r="AA10" s="179">
        <f>SUM(E10-P10)*100</f>
        <v>-9.3099999999999952</v>
      </c>
      <c r="AB10" s="180">
        <f>SUM(F10-Q10)*100</f>
        <v>-3.9625899999999992</v>
      </c>
      <c r="AC10" s="180">
        <f>SUM(G10-R10)*100</f>
        <v>-8.3836775999999951</v>
      </c>
      <c r="AD10" s="180">
        <f>SUM(H10-S10)*100</f>
        <v>-8.9555403993159928</v>
      </c>
      <c r="AE10" s="180">
        <f>SUM(I10-T10)*100</f>
        <v>-12.015478481662589</v>
      </c>
      <c r="AF10" s="181">
        <f>SUM(J10-U10)*100</f>
        <v>-13.259936517951431</v>
      </c>
      <c r="AG10" s="211">
        <v>0.47712680600000001</v>
      </c>
      <c r="AH10" s="183">
        <v>0.45821529700000002</v>
      </c>
      <c r="AI10" s="202">
        <v>0.49631068</v>
      </c>
      <c r="AJ10" s="183">
        <v>0.461388456</v>
      </c>
      <c r="AK10" s="183">
        <v>0.425029516</v>
      </c>
      <c r="AL10" s="166">
        <v>0.48124366339979718</v>
      </c>
      <c r="AM10" s="175">
        <f>SUM(AH10-AG10)*100</f>
        <v>-1.8911508999999993</v>
      </c>
      <c r="AN10" s="176">
        <f>SUM(AI10-AH10)*100</f>
        <v>3.809538299999998</v>
      </c>
      <c r="AO10" s="176">
        <f>SUM(AJ10-AI10)*100</f>
        <v>-3.4922224000000002</v>
      </c>
      <c r="AP10" s="177">
        <f>SUM(AK10-AJ10)*100</f>
        <v>-3.6358940000000004</v>
      </c>
      <c r="AQ10" s="185">
        <f>SUM(AL10-AJ10)*100</f>
        <v>1.9855207399797181</v>
      </c>
      <c r="AR10" s="179">
        <f>SUM(E10-AG10)*100</f>
        <v>-7.7626805999999995</v>
      </c>
      <c r="AS10" s="180">
        <f>SUM(F10-AH10)*100</f>
        <v>-3.021529700000003</v>
      </c>
      <c r="AT10" s="180">
        <f>SUM(G10-AI10)*100</f>
        <v>-6.4694338999999985</v>
      </c>
      <c r="AU10" s="180">
        <f>SUM(H10-AJ10)*100</f>
        <v>-6.7141417082910326</v>
      </c>
      <c r="AV10" s="180">
        <f>SUM(I10-AK10)*100</f>
        <v>-9.0066190816625866</v>
      </c>
      <c r="AW10" s="186">
        <f>SUM(J10-AL10)*100</f>
        <v>-9.6730979821693097</v>
      </c>
    </row>
    <row r="11" spans="1:52" ht="30" customHeight="1">
      <c r="A11" s="205" t="s">
        <v>88</v>
      </c>
      <c r="B11" s="212"/>
      <c r="C11" s="213" t="s">
        <v>89</v>
      </c>
      <c r="D11" s="161" t="s">
        <v>90</v>
      </c>
      <c r="E11" s="191" t="s">
        <v>79</v>
      </c>
      <c r="F11" s="164" t="s">
        <v>79</v>
      </c>
      <c r="G11" s="164" t="s">
        <v>79</v>
      </c>
      <c r="H11" s="165">
        <v>0.47892074198988188</v>
      </c>
      <c r="I11" s="165">
        <v>0.42926829268292682</v>
      </c>
      <c r="J11" s="166">
        <v>0.47930574098798401</v>
      </c>
      <c r="K11" s="192" t="s">
        <v>79</v>
      </c>
      <c r="L11" s="193" t="s">
        <v>79</v>
      </c>
      <c r="M11" s="168" t="s">
        <v>79</v>
      </c>
      <c r="N11" s="169">
        <f>SUM(I11-H11)*100</f>
        <v>-4.9652449306955058</v>
      </c>
      <c r="O11" s="170">
        <f>SUM(J11-I11)*100</f>
        <v>5.0037448305057186</v>
      </c>
      <c r="P11" s="194" t="s">
        <v>79</v>
      </c>
      <c r="Q11" s="173" t="s">
        <v>79</v>
      </c>
      <c r="R11" s="173" t="s">
        <v>79</v>
      </c>
      <c r="S11" s="174">
        <v>0.61309207025013301</v>
      </c>
      <c r="T11" s="173">
        <v>0.58609794599999998</v>
      </c>
      <c r="U11" s="166">
        <v>0.60375586854460095</v>
      </c>
      <c r="V11" s="175" t="s">
        <v>79</v>
      </c>
      <c r="W11" s="176" t="s">
        <v>79</v>
      </c>
      <c r="X11" s="176" t="s">
        <v>79</v>
      </c>
      <c r="Y11" s="177">
        <f>SUM(T11-S11)*100</f>
        <v>-2.6994124250133034</v>
      </c>
      <c r="Z11" s="178">
        <f>SUM(U11-T11)*100</f>
        <v>1.7657922544600968</v>
      </c>
      <c r="AA11" s="179" t="s">
        <v>81</v>
      </c>
      <c r="AB11" s="180" t="s">
        <v>81</v>
      </c>
      <c r="AC11" s="180" t="s">
        <v>81</v>
      </c>
      <c r="AD11" s="180">
        <f>SUM(H11-S11)*100</f>
        <v>-13.417132826025114</v>
      </c>
      <c r="AE11" s="180">
        <f>SUM(I11-T11)*100</f>
        <v>-15.682965331707315</v>
      </c>
      <c r="AF11" s="181">
        <f>SUM(J11-U11)*100</f>
        <v>-12.445012755661693</v>
      </c>
      <c r="AG11" s="194" t="s">
        <v>79</v>
      </c>
      <c r="AH11" s="173" t="s">
        <v>79</v>
      </c>
      <c r="AI11" s="173" t="s">
        <v>79</v>
      </c>
      <c r="AJ11" s="202">
        <v>0.57954087799999998</v>
      </c>
      <c r="AK11" s="183">
        <v>0.54502369699999997</v>
      </c>
      <c r="AL11" s="166">
        <v>0.57152542372881354</v>
      </c>
      <c r="AM11" s="203" t="s">
        <v>79</v>
      </c>
      <c r="AN11" s="214" t="s">
        <v>79</v>
      </c>
      <c r="AO11" s="214" t="s">
        <v>79</v>
      </c>
      <c r="AP11" s="177">
        <f>SUM(AK11-AJ11)*100</f>
        <v>-3.4517181000000008</v>
      </c>
      <c r="AQ11" s="185">
        <f>SUM(AL11-AJ11)*100</f>
        <v>-0.80154542711864396</v>
      </c>
      <c r="AR11" s="179" t="s">
        <v>81</v>
      </c>
      <c r="AS11" s="180" t="s">
        <v>81</v>
      </c>
      <c r="AT11" s="180" t="s">
        <v>81</v>
      </c>
      <c r="AU11" s="180">
        <f>SUM(H11-AJ11)*100</f>
        <v>-10.06201360101181</v>
      </c>
      <c r="AV11" s="180">
        <f>SUM(I11-AK11)*100</f>
        <v>-11.575540431707315</v>
      </c>
      <c r="AW11" s="186">
        <f>SUM(J11-AL11)*100</f>
        <v>-9.2219682740829541</v>
      </c>
    </row>
    <row r="12" spans="1:52" ht="30" customHeight="1">
      <c r="A12" s="205" t="s">
        <v>76</v>
      </c>
      <c r="B12" s="190"/>
      <c r="C12" s="160" t="s">
        <v>91</v>
      </c>
      <c r="D12" s="161" t="s">
        <v>92</v>
      </c>
      <c r="E12" s="191" t="s">
        <v>79</v>
      </c>
      <c r="F12" s="164" t="s">
        <v>79</v>
      </c>
      <c r="G12" s="164" t="s">
        <v>79</v>
      </c>
      <c r="H12" s="165">
        <v>0.18443316412859559</v>
      </c>
      <c r="I12" s="165">
        <v>0.14077669902912621</v>
      </c>
      <c r="J12" s="166">
        <v>0.17199999999999999</v>
      </c>
      <c r="K12" s="192" t="s">
        <v>79</v>
      </c>
      <c r="L12" s="193" t="s">
        <v>79</v>
      </c>
      <c r="M12" s="193" t="s">
        <v>79</v>
      </c>
      <c r="N12" s="169">
        <f>SUM(I12-H12)*100</f>
        <v>-4.3656465099469379</v>
      </c>
      <c r="O12" s="170">
        <f>SUM(J12-I12)*100</f>
        <v>3.122330097087378</v>
      </c>
      <c r="P12" s="194" t="s">
        <v>79</v>
      </c>
      <c r="Q12" s="173" t="s">
        <v>79</v>
      </c>
      <c r="R12" s="173" t="s">
        <v>79</v>
      </c>
      <c r="S12" s="174">
        <v>0.24482209240573549</v>
      </c>
      <c r="T12" s="173">
        <v>0.24407582899999999</v>
      </c>
      <c r="U12" s="166">
        <v>0.29180327868852463</v>
      </c>
      <c r="V12" s="195" t="s">
        <v>79</v>
      </c>
      <c r="W12" s="196" t="s">
        <v>79</v>
      </c>
      <c r="X12" s="196" t="s">
        <v>79</v>
      </c>
      <c r="Y12" s="177">
        <f>SUM(T12-S12)*100</f>
        <v>-7.4626340573549776E-2</v>
      </c>
      <c r="Z12" s="178">
        <f>SUM(U12-T12)*100</f>
        <v>4.7727449688524635</v>
      </c>
      <c r="AA12" s="179" t="s">
        <v>81</v>
      </c>
      <c r="AB12" s="180" t="s">
        <v>81</v>
      </c>
      <c r="AC12" s="180" t="s">
        <v>81</v>
      </c>
      <c r="AD12" s="180">
        <f>SUM(H12-S12)*100</f>
        <v>-6.0388928277139904</v>
      </c>
      <c r="AE12" s="180">
        <f>SUM(I12-T12)*100</f>
        <v>-10.329912997087378</v>
      </c>
      <c r="AF12" s="181">
        <f>SUM(J12-U12)*100</f>
        <v>-11.980327868852465</v>
      </c>
      <c r="AG12" s="194" t="s">
        <v>79</v>
      </c>
      <c r="AH12" s="199" t="s">
        <v>79</v>
      </c>
      <c r="AI12" s="173" t="s">
        <v>79</v>
      </c>
      <c r="AJ12" s="183">
        <v>0.22932480999999999</v>
      </c>
      <c r="AK12" s="183">
        <v>0.21736562300000001</v>
      </c>
      <c r="AL12" s="166">
        <v>0.25878378378378381</v>
      </c>
      <c r="AM12" s="195" t="s">
        <v>79</v>
      </c>
      <c r="AN12" s="201" t="s">
        <v>79</v>
      </c>
      <c r="AO12" s="196" t="s">
        <v>79</v>
      </c>
      <c r="AP12" s="177">
        <f>SUM(AK12-AJ12)*100</f>
        <v>-1.1959186999999982</v>
      </c>
      <c r="AQ12" s="185">
        <f>SUM(AL12-AJ12)*100</f>
        <v>2.9458973783783815</v>
      </c>
      <c r="AR12" s="179" t="s">
        <v>81</v>
      </c>
      <c r="AS12" s="180" t="s">
        <v>81</v>
      </c>
      <c r="AT12" s="180" t="s">
        <v>81</v>
      </c>
      <c r="AU12" s="180">
        <f>SUM(H12-AJ12)*100</f>
        <v>-4.48916458714044</v>
      </c>
      <c r="AV12" s="180">
        <f>SUM(I12-AK12)*100</f>
        <v>-7.6588923970873797</v>
      </c>
      <c r="AW12" s="186">
        <f>SUM(J12-AL12)*100</f>
        <v>-8.6783783783783814</v>
      </c>
    </row>
    <row r="13" spans="1:52" ht="30" customHeight="1">
      <c r="A13" s="198" t="s">
        <v>93</v>
      </c>
      <c r="B13" s="190"/>
      <c r="C13" s="160" t="s">
        <v>94</v>
      </c>
      <c r="D13" s="161" t="s">
        <v>95</v>
      </c>
      <c r="E13" s="191" t="s">
        <v>79</v>
      </c>
      <c r="F13" s="164" t="s">
        <v>79</v>
      </c>
      <c r="G13" s="164" t="s">
        <v>79</v>
      </c>
      <c r="H13" s="165">
        <v>0.46621621621621617</v>
      </c>
      <c r="I13" s="165">
        <v>0.40875912408759119</v>
      </c>
      <c r="J13" s="166">
        <v>0.49134487350199729</v>
      </c>
      <c r="K13" s="167" t="s">
        <v>79</v>
      </c>
      <c r="L13" s="193" t="s">
        <v>79</v>
      </c>
      <c r="M13" s="193" t="s">
        <v>79</v>
      </c>
      <c r="N13" s="169">
        <f>SUM(I13-H13)*100</f>
        <v>-5.7457092128624989</v>
      </c>
      <c r="O13" s="170">
        <f>SUM(J13-I13)*100</f>
        <v>8.2585749414406102</v>
      </c>
      <c r="P13" s="194" t="s">
        <v>79</v>
      </c>
      <c r="Q13" s="173" t="s">
        <v>79</v>
      </c>
      <c r="R13" s="173" t="s">
        <v>79</v>
      </c>
      <c r="S13" s="174">
        <v>0.60244161358811044</v>
      </c>
      <c r="T13" s="173">
        <v>0.562647754</v>
      </c>
      <c r="U13" s="166">
        <v>0.6053370786516854</v>
      </c>
      <c r="V13" s="195" t="s">
        <v>79</v>
      </c>
      <c r="W13" s="196" t="s">
        <v>79</v>
      </c>
      <c r="X13" s="196" t="s">
        <v>79</v>
      </c>
      <c r="Y13" s="177">
        <f>SUM(T13-S13)*100</f>
        <v>-3.9793859588110436</v>
      </c>
      <c r="Z13" s="178">
        <f>SUM(U13-T13)*100</f>
        <v>4.2689324651685396</v>
      </c>
      <c r="AA13" s="179" t="s">
        <v>81</v>
      </c>
      <c r="AB13" s="180" t="s">
        <v>81</v>
      </c>
      <c r="AC13" s="180" t="s">
        <v>81</v>
      </c>
      <c r="AD13" s="180">
        <f>SUM(H13-S13)*100</f>
        <v>-13.622539737189426</v>
      </c>
      <c r="AE13" s="180">
        <f>SUM(I13-T13)*100</f>
        <v>-15.388862991240881</v>
      </c>
      <c r="AF13" s="181">
        <f>SUM(J13-U13)*100</f>
        <v>-11.39922051496881</v>
      </c>
      <c r="AG13" s="194" t="s">
        <v>79</v>
      </c>
      <c r="AH13" s="173" t="s">
        <v>79</v>
      </c>
      <c r="AI13" s="173" t="s">
        <v>79</v>
      </c>
      <c r="AJ13" s="183">
        <v>0.56952604799999995</v>
      </c>
      <c r="AK13" s="188">
        <v>0.52476415099999996</v>
      </c>
      <c r="AL13" s="166">
        <v>0.57301854974704891</v>
      </c>
      <c r="AM13" s="194" t="s">
        <v>79</v>
      </c>
      <c r="AN13" s="173" t="s">
        <v>79</v>
      </c>
      <c r="AO13" s="173" t="s">
        <v>79</v>
      </c>
      <c r="AP13" s="177">
        <f>SUM(AK13-AJ13)*100</f>
        <v>-4.476189699999999</v>
      </c>
      <c r="AQ13" s="185">
        <f>SUM(AL13-AJ13)*100</f>
        <v>0.34925017470489594</v>
      </c>
      <c r="AR13" s="179" t="s">
        <v>81</v>
      </c>
      <c r="AS13" s="180" t="s">
        <v>81</v>
      </c>
      <c r="AT13" s="180" t="s">
        <v>81</v>
      </c>
      <c r="AU13" s="180">
        <f>SUM(H13-AJ13)*100</f>
        <v>-10.330983178378379</v>
      </c>
      <c r="AV13" s="180">
        <f>SUM(I13-AK13)*100</f>
        <v>-11.600502691240877</v>
      </c>
      <c r="AW13" s="186">
        <f>SUM(J13-AL13)*100</f>
        <v>-8.167367624505161</v>
      </c>
    </row>
    <row r="14" spans="1:52" ht="30" customHeight="1">
      <c r="A14" s="205" t="s">
        <v>96</v>
      </c>
      <c r="B14" s="215" t="s">
        <v>97</v>
      </c>
      <c r="C14" s="160" t="s">
        <v>98</v>
      </c>
      <c r="D14" s="161" t="s">
        <v>99</v>
      </c>
      <c r="E14" s="206">
        <v>0.59470000000000001</v>
      </c>
      <c r="F14" s="207">
        <v>0.5571142</v>
      </c>
      <c r="G14" s="208">
        <v>0.60320284700000004</v>
      </c>
      <c r="H14" s="209">
        <v>0.57939189189189189</v>
      </c>
      <c r="I14" s="209">
        <v>0.55961070559610704</v>
      </c>
      <c r="J14" s="166">
        <v>0.58957219251336901</v>
      </c>
      <c r="K14" s="210">
        <f>SUM(F14-E14)*100</f>
        <v>-3.7585800000000003</v>
      </c>
      <c r="L14" s="169">
        <f>SUM(G14-F14)*100</f>
        <v>4.6088647000000034</v>
      </c>
      <c r="M14" s="169">
        <f>SUM(H14-G14)*100</f>
        <v>-2.3810955108108156</v>
      </c>
      <c r="N14" s="169">
        <f>SUM(I14-H14)*100</f>
        <v>-1.9781186295784847</v>
      </c>
      <c r="O14" s="170">
        <f>SUM(J14-I14)*100</f>
        <v>2.996148691726197</v>
      </c>
      <c r="P14" s="171">
        <v>0.67649999999999999</v>
      </c>
      <c r="Q14" s="172">
        <v>0.66442049999999997</v>
      </c>
      <c r="R14" s="173">
        <v>0.69042663900000001</v>
      </c>
      <c r="S14" s="174">
        <v>0.68474215842636899</v>
      </c>
      <c r="T14" s="173">
        <v>0.67375886500000004</v>
      </c>
      <c r="U14" s="166">
        <v>0.70304449648711942</v>
      </c>
      <c r="V14" s="175">
        <f>SUM(Q14-P14)*100</f>
        <v>-1.2079500000000021</v>
      </c>
      <c r="W14" s="176">
        <f>SUM(R14-Q14)*100</f>
        <v>2.6006139000000039</v>
      </c>
      <c r="X14" s="176">
        <f>SUM(S14-R14)*100</f>
        <v>-0.56844805736310233</v>
      </c>
      <c r="Y14" s="177">
        <f>SUM(T14-S14)*100</f>
        <v>-1.0983293426368945</v>
      </c>
      <c r="Z14" s="178">
        <f>SUM(U14-T14)*100</f>
        <v>2.9285631487119379</v>
      </c>
      <c r="AA14" s="179">
        <f>SUM(E14-P14)*100</f>
        <v>-8.1799999999999979</v>
      </c>
      <c r="AB14" s="180">
        <f>SUM(F14-Q14)*100</f>
        <v>-10.730629999999996</v>
      </c>
      <c r="AC14" s="180">
        <f>SUM(G14-R14)*100</f>
        <v>-8.7223791999999971</v>
      </c>
      <c r="AD14" s="180">
        <f>SUM(H14-S14)*100</f>
        <v>-10.53502665344771</v>
      </c>
      <c r="AE14" s="180">
        <f>SUM(I14-T14)*100</f>
        <v>-11.4148159403893</v>
      </c>
      <c r="AF14" s="181">
        <f>SUM(J14-U14)*100</f>
        <v>-11.347230397375041</v>
      </c>
      <c r="AG14" s="211">
        <v>0.65773690500000004</v>
      </c>
      <c r="AH14" s="202">
        <v>0.64118896000000003</v>
      </c>
      <c r="AI14" s="202">
        <v>0.66383307599999997</v>
      </c>
      <c r="AJ14" s="202">
        <v>0.655347385</v>
      </c>
      <c r="AK14" s="202">
        <v>0.64504717</v>
      </c>
      <c r="AL14" s="166">
        <v>0.67263513513513518</v>
      </c>
      <c r="AM14" s="175">
        <f>SUM(AH14-AG14)*100</f>
        <v>-1.6547945000000008</v>
      </c>
      <c r="AN14" s="176">
        <f>SUM(AI14-AH14)*100</f>
        <v>2.2644115999999936</v>
      </c>
      <c r="AO14" s="176">
        <f>SUM(AJ14-AI14)*100</f>
        <v>-0.84856909999999619</v>
      </c>
      <c r="AP14" s="177">
        <f>SUM(AK14-AJ14)*100</f>
        <v>-1.0300215000000001</v>
      </c>
      <c r="AQ14" s="185">
        <f>SUM(AL14-AJ14)*100</f>
        <v>1.7287750135135171</v>
      </c>
      <c r="AR14" s="179">
        <f>SUM(E14-AG14)*100</f>
        <v>-6.3036905000000036</v>
      </c>
      <c r="AS14" s="180">
        <f>SUM(F14-AH14)*100</f>
        <v>-8.4074760000000026</v>
      </c>
      <c r="AT14" s="180">
        <f>SUM(G14-AI14)*100</f>
        <v>-6.0630228999999929</v>
      </c>
      <c r="AU14" s="180">
        <f>SUM(H14-AJ14)*100</f>
        <v>-7.5955493108108119</v>
      </c>
      <c r="AV14" s="180">
        <f>SUM(I14-AK14)*100</f>
        <v>-8.5436464403892955</v>
      </c>
      <c r="AW14" s="186">
        <f>SUM(J14-AL14)*100</f>
        <v>-8.3062942621766176</v>
      </c>
    </row>
    <row r="15" spans="1:52" ht="30" customHeight="1">
      <c r="A15" s="198" t="s">
        <v>82</v>
      </c>
      <c r="B15" s="190"/>
      <c r="C15" s="160" t="s">
        <v>100</v>
      </c>
      <c r="D15" s="161" t="s">
        <v>101</v>
      </c>
      <c r="E15" s="191" t="s">
        <v>79</v>
      </c>
      <c r="F15" s="164" t="s">
        <v>79</v>
      </c>
      <c r="G15" s="164" t="s">
        <v>79</v>
      </c>
      <c r="H15" s="165">
        <v>0.5295109612141653</v>
      </c>
      <c r="I15" s="165">
        <v>0.5036496350364964</v>
      </c>
      <c r="J15" s="166">
        <v>0.5381526104417671</v>
      </c>
      <c r="K15" s="192" t="s">
        <v>79</v>
      </c>
      <c r="L15" s="193" t="s">
        <v>79</v>
      </c>
      <c r="M15" s="193" t="s">
        <v>79</v>
      </c>
      <c r="N15" s="169">
        <f>SUM(I15-H15)*100</f>
        <v>-2.5861326177668897</v>
      </c>
      <c r="O15" s="170">
        <f>SUM(J15-I15)*100</f>
        <v>3.4502975405270697</v>
      </c>
      <c r="P15" s="194" t="s">
        <v>79</v>
      </c>
      <c r="Q15" s="199" t="s">
        <v>79</v>
      </c>
      <c r="R15" s="173" t="s">
        <v>79</v>
      </c>
      <c r="S15" s="174">
        <v>0.64790228359001589</v>
      </c>
      <c r="T15" s="173">
        <v>0.63772691400000003</v>
      </c>
      <c r="U15" s="166">
        <v>0.64950865699578852</v>
      </c>
      <c r="V15" s="200" t="s">
        <v>79</v>
      </c>
      <c r="W15" s="201" t="s">
        <v>79</v>
      </c>
      <c r="X15" s="196" t="s">
        <v>79</v>
      </c>
      <c r="Y15" s="177">
        <f>SUM(T15-S15)*100</f>
        <v>-1.0175369590015859</v>
      </c>
      <c r="Z15" s="178">
        <f>SUM(U15-T15)*100</f>
        <v>1.1781742995788491</v>
      </c>
      <c r="AA15" s="179" t="s">
        <v>81</v>
      </c>
      <c r="AB15" s="180" t="s">
        <v>81</v>
      </c>
      <c r="AC15" s="180" t="s">
        <v>81</v>
      </c>
      <c r="AD15" s="180">
        <f>SUM(H15-S15)*100</f>
        <v>-11.839132237585059</v>
      </c>
      <c r="AE15" s="180">
        <f>SUM(I15-T15)*100</f>
        <v>-13.407727896350362</v>
      </c>
      <c r="AF15" s="181">
        <f>SUM(J15-U15)*100</f>
        <v>-11.135604655402142</v>
      </c>
      <c r="AG15" s="194" t="s">
        <v>79</v>
      </c>
      <c r="AH15" s="173" t="s">
        <v>79</v>
      </c>
      <c r="AI15" s="173" t="s">
        <v>79</v>
      </c>
      <c r="AJ15" s="183">
        <v>0.61914139400000001</v>
      </c>
      <c r="AK15" s="183">
        <v>0.60401891299999999</v>
      </c>
      <c r="AL15" s="166">
        <v>0.61769672407970277</v>
      </c>
      <c r="AM15" s="195" t="s">
        <v>79</v>
      </c>
      <c r="AN15" s="196" t="s">
        <v>79</v>
      </c>
      <c r="AO15" s="196" t="s">
        <v>79</v>
      </c>
      <c r="AP15" s="177">
        <f>SUM(AK15-AJ15)*100</f>
        <v>-1.5122481000000021</v>
      </c>
      <c r="AQ15" s="185">
        <f>SUM(AL15-AJ15)*100</f>
        <v>-0.14446699202972368</v>
      </c>
      <c r="AR15" s="179" t="s">
        <v>81</v>
      </c>
      <c r="AS15" s="180" t="s">
        <v>81</v>
      </c>
      <c r="AT15" s="180" t="s">
        <v>81</v>
      </c>
      <c r="AU15" s="180">
        <f>SUM(H15-AJ15)*100</f>
        <v>-8.9630432785834717</v>
      </c>
      <c r="AV15" s="180">
        <f>SUM(I15-AK15)*100</f>
        <v>-10.036927796350358</v>
      </c>
      <c r="AW15" s="186">
        <f>SUM(J15-AL15)*100</f>
        <v>-7.9544113637935681</v>
      </c>
    </row>
    <row r="16" spans="1:52" ht="30" customHeight="1">
      <c r="A16" s="205" t="s">
        <v>76</v>
      </c>
      <c r="B16" s="190"/>
      <c r="C16" s="160" t="s">
        <v>102</v>
      </c>
      <c r="D16" s="161" t="s">
        <v>103</v>
      </c>
      <c r="E16" s="191" t="s">
        <v>79</v>
      </c>
      <c r="F16" s="164" t="s">
        <v>79</v>
      </c>
      <c r="G16" s="164" t="s">
        <v>79</v>
      </c>
      <c r="H16" s="165">
        <v>0.32094594594594589</v>
      </c>
      <c r="I16" s="165">
        <v>0.29683698296836991</v>
      </c>
      <c r="J16" s="166">
        <v>0.33600000000000002</v>
      </c>
      <c r="K16" s="192" t="s">
        <v>79</v>
      </c>
      <c r="L16" s="193" t="s">
        <v>79</v>
      </c>
      <c r="M16" s="193" t="s">
        <v>79</v>
      </c>
      <c r="N16" s="169">
        <f>SUM(I16-H16)*100</f>
        <v>-2.4108962977575974</v>
      </c>
      <c r="O16" s="170">
        <f>SUM(J16-I16)*100</f>
        <v>3.9163017031630112</v>
      </c>
      <c r="P16" s="194" t="s">
        <v>79</v>
      </c>
      <c r="Q16" s="173" t="s">
        <v>79</v>
      </c>
      <c r="R16" s="173" t="s">
        <v>79</v>
      </c>
      <c r="S16" s="174">
        <v>0.39511417950079658</v>
      </c>
      <c r="T16" s="173">
        <v>0.39099526099999998</v>
      </c>
      <c r="U16" s="166">
        <v>0.44616104868913858</v>
      </c>
      <c r="V16" s="195" t="s">
        <v>79</v>
      </c>
      <c r="W16" s="196" t="s">
        <v>79</v>
      </c>
      <c r="X16" s="196" t="s">
        <v>79</v>
      </c>
      <c r="Y16" s="177">
        <f>SUM(T16-S16)*100</f>
        <v>-0.41189185007965978</v>
      </c>
      <c r="Z16" s="178">
        <f>SUM(U16-T16)*100</f>
        <v>5.5165787689138597</v>
      </c>
      <c r="AA16" s="179" t="s">
        <v>81</v>
      </c>
      <c r="AB16" s="180" t="s">
        <v>81</v>
      </c>
      <c r="AC16" s="180" t="s">
        <v>81</v>
      </c>
      <c r="AD16" s="180">
        <f>SUM(H16-S16)*100</f>
        <v>-7.4168233554850698</v>
      </c>
      <c r="AE16" s="180">
        <f>SUM(I16-T16)*100</f>
        <v>-9.4158278031630065</v>
      </c>
      <c r="AF16" s="181">
        <f>SUM(J16-U16)*100</f>
        <v>-11.016104868913857</v>
      </c>
      <c r="AG16" s="194" t="s">
        <v>79</v>
      </c>
      <c r="AH16" s="173" t="s">
        <v>79</v>
      </c>
      <c r="AI16" s="173" t="s">
        <v>79</v>
      </c>
      <c r="AJ16" s="183">
        <v>0.37539936099999999</v>
      </c>
      <c r="AK16" s="188">
        <v>0.36702127699999998</v>
      </c>
      <c r="AL16" s="166">
        <v>0.41520270270270271</v>
      </c>
      <c r="AM16" s="195" t="s">
        <v>79</v>
      </c>
      <c r="AN16" s="196" t="s">
        <v>79</v>
      </c>
      <c r="AO16" s="196" t="s">
        <v>79</v>
      </c>
      <c r="AP16" s="177">
        <f>SUM(AK16-AJ16)*100</f>
        <v>-0.83780840000000079</v>
      </c>
      <c r="AQ16" s="185">
        <f>SUM(AL16-AJ16)*100</f>
        <v>3.9803341702702721</v>
      </c>
      <c r="AR16" s="179" t="s">
        <v>81</v>
      </c>
      <c r="AS16" s="180" t="s">
        <v>81</v>
      </c>
      <c r="AT16" s="180" t="s">
        <v>81</v>
      </c>
      <c r="AU16" s="180">
        <f>SUM(H16-AJ16)*100</f>
        <v>-5.44534150540541</v>
      </c>
      <c r="AV16" s="180">
        <f>SUM(I16-AK16)*100</f>
        <v>-7.0184294031630063</v>
      </c>
      <c r="AW16" s="186">
        <f>SUM(J16-AL16)*100</f>
        <v>-7.9202702702702688</v>
      </c>
    </row>
    <row r="17" spans="1:49" ht="30" customHeight="1">
      <c r="A17" s="198" t="s">
        <v>104</v>
      </c>
      <c r="B17" s="212"/>
      <c r="C17" s="213" t="s">
        <v>105</v>
      </c>
      <c r="D17" s="161" t="s">
        <v>106</v>
      </c>
      <c r="E17" s="162">
        <v>0.34289999999999998</v>
      </c>
      <c r="F17" s="163">
        <v>0.3033708</v>
      </c>
      <c r="G17" s="164" t="s">
        <v>79</v>
      </c>
      <c r="H17" s="165">
        <v>0.30263157894736842</v>
      </c>
      <c r="I17" s="165">
        <v>0.30630630630630629</v>
      </c>
      <c r="J17" s="166">
        <v>0.28197226502311251</v>
      </c>
      <c r="K17" s="167">
        <f>SUM(F17-E17)*100</f>
        <v>-3.9529199999999989</v>
      </c>
      <c r="L17" s="193" t="s">
        <v>79</v>
      </c>
      <c r="M17" s="193" t="s">
        <v>79</v>
      </c>
      <c r="N17" s="169">
        <f>SUM(I17-H17)*100</f>
        <v>0.36747273589378682</v>
      </c>
      <c r="O17" s="170">
        <f>SUM(J17-I17)*100</f>
        <v>-2.4334041283193777</v>
      </c>
      <c r="P17" s="171">
        <v>0.36570000000000003</v>
      </c>
      <c r="Q17" s="172">
        <v>0.36664989999999997</v>
      </c>
      <c r="R17" s="173" t="s">
        <v>79</v>
      </c>
      <c r="S17" s="174">
        <v>0.3775178687459389</v>
      </c>
      <c r="T17" s="173">
        <v>0.352336449</v>
      </c>
      <c r="U17" s="166">
        <v>0.39179104477611942</v>
      </c>
      <c r="V17" s="175">
        <f>SUM(Q17-P17)*100</f>
        <v>9.4989999999994801E-2</v>
      </c>
      <c r="W17" s="196" t="s">
        <v>79</v>
      </c>
      <c r="X17" s="196" t="s">
        <v>79</v>
      </c>
      <c r="Y17" s="177">
        <f>SUM(T17-S17)*100</f>
        <v>-2.5181419745938904</v>
      </c>
      <c r="Z17" s="178">
        <f>SUM(U17-T17)*100</f>
        <v>3.9454595776119428</v>
      </c>
      <c r="AA17" s="179">
        <f>SUM(E17-P17)*100</f>
        <v>-2.2800000000000042</v>
      </c>
      <c r="AB17" s="180">
        <f>SUM(F17-Q17)*100</f>
        <v>-6.3279099999999975</v>
      </c>
      <c r="AC17" s="180" t="s">
        <v>81</v>
      </c>
      <c r="AD17" s="180">
        <f>SUM(H17-S17)*100</f>
        <v>-7.4886289798570482</v>
      </c>
      <c r="AE17" s="180">
        <f>SUM(I17-T17)*100</f>
        <v>-4.6030142693693712</v>
      </c>
      <c r="AF17" s="181">
        <f>SUM(J17-U17)*100</f>
        <v>-10.981877975300691</v>
      </c>
      <c r="AG17" s="182">
        <v>0.358067729</v>
      </c>
      <c r="AH17" s="183">
        <v>0.35351483099999997</v>
      </c>
      <c r="AI17" s="174" t="s">
        <v>79</v>
      </c>
      <c r="AJ17" s="183">
        <v>0.35906374499999999</v>
      </c>
      <c r="AK17" s="183">
        <v>0.33946251799999999</v>
      </c>
      <c r="AL17" s="166">
        <v>0.36106811145510842</v>
      </c>
      <c r="AM17" s="175">
        <f>SUM(AH17-AG17)*100</f>
        <v>-0.45528980000000274</v>
      </c>
      <c r="AN17" s="214" t="s">
        <v>79</v>
      </c>
      <c r="AO17" s="214" t="s">
        <v>79</v>
      </c>
      <c r="AP17" s="177">
        <f>SUM(AK17-AJ17)*100</f>
        <v>-1.9601226999999999</v>
      </c>
      <c r="AQ17" s="185">
        <f>SUM(AL17-AJ17)*100</f>
        <v>0.20043664551084306</v>
      </c>
      <c r="AR17" s="179">
        <f>SUM(E17-AG17)*100</f>
        <v>-1.5167729000000019</v>
      </c>
      <c r="AS17" s="180">
        <f>SUM(F17-AH17)*100</f>
        <v>-5.0144030999999973</v>
      </c>
      <c r="AT17" s="180" t="s">
        <v>81</v>
      </c>
      <c r="AU17" s="180">
        <f>SUM(H17-AJ17)*100</f>
        <v>-5.6432166052631576</v>
      </c>
      <c r="AV17" s="180">
        <f>SUM(I17-AK17)*100</f>
        <v>-3.3156211693693702</v>
      </c>
      <c r="AW17" s="186">
        <f>SUM(J17-AL17)*100</f>
        <v>-7.9095846431995911</v>
      </c>
    </row>
    <row r="18" spans="1:49" ht="30" customHeight="1">
      <c r="A18" s="205" t="s">
        <v>107</v>
      </c>
      <c r="B18" s="215" t="s">
        <v>97</v>
      </c>
      <c r="C18" s="160" t="s">
        <v>108</v>
      </c>
      <c r="D18" s="161" t="s">
        <v>109</v>
      </c>
      <c r="E18" s="206">
        <v>0.60140000000000005</v>
      </c>
      <c r="F18" s="207">
        <v>0.57799999999999996</v>
      </c>
      <c r="G18" s="208">
        <v>0.59677419399999998</v>
      </c>
      <c r="H18" s="209">
        <v>0.53885135135135132</v>
      </c>
      <c r="I18" s="209">
        <v>0.47432762836185821</v>
      </c>
      <c r="J18" s="166">
        <v>0.52</v>
      </c>
      <c r="K18" s="210">
        <f>SUM(F18-E18)*100</f>
        <v>-2.3400000000000087</v>
      </c>
      <c r="L18" s="169">
        <f>SUM(G18-F18)*100</f>
        <v>1.8774194000000022</v>
      </c>
      <c r="M18" s="169">
        <f>SUM(H18-G18)*100</f>
        <v>-5.7922842648648665</v>
      </c>
      <c r="N18" s="169">
        <f>SUM(I18-H18)*100</f>
        <v>-6.4523722989493102</v>
      </c>
      <c r="O18" s="170">
        <f>SUM(J18-I18)*100</f>
        <v>4.5672371638141804</v>
      </c>
      <c r="P18" s="171">
        <v>0.65169999999999995</v>
      </c>
      <c r="Q18" s="172">
        <v>0.63562390000000002</v>
      </c>
      <c r="R18" s="173">
        <v>0.64517819700000001</v>
      </c>
      <c r="S18" s="174">
        <v>0.60160427807486627</v>
      </c>
      <c r="T18" s="173">
        <v>0.58524980199999999</v>
      </c>
      <c r="U18" s="166">
        <v>0.62764456981664318</v>
      </c>
      <c r="V18" s="175">
        <f>SUM(Q18-P18)*100</f>
        <v>-1.6076099999999927</v>
      </c>
      <c r="W18" s="177">
        <f>SUM(R18-Q18)*100</f>
        <v>0.95542969999999894</v>
      </c>
      <c r="X18" s="177">
        <f>SUM(S18-R18)*100</f>
        <v>-4.3573918925133732</v>
      </c>
      <c r="Y18" s="177">
        <f>SUM(T18-S18)*100</f>
        <v>-1.6354476074866287</v>
      </c>
      <c r="Z18" s="178">
        <f>SUM(U18-T18)*100</f>
        <v>4.2394767816643197</v>
      </c>
      <c r="AA18" s="179">
        <f>SUM(E18-P18)*100</f>
        <v>-5.0299999999999905</v>
      </c>
      <c r="AB18" s="180">
        <f>SUM(F18-Q18)*100</f>
        <v>-5.7623900000000061</v>
      </c>
      <c r="AC18" s="180">
        <f>SUM(G18-R18)*100</f>
        <v>-4.8404003000000024</v>
      </c>
      <c r="AD18" s="180">
        <f>SUM(H18-S18)*100</f>
        <v>-6.2752926723514957</v>
      </c>
      <c r="AE18" s="180">
        <f>SUM(I18-T18)*100</f>
        <v>-11.092217363814177</v>
      </c>
      <c r="AF18" s="181">
        <f>SUM(J18-U18)*100</f>
        <v>-10.764456981664317</v>
      </c>
      <c r="AG18" s="211">
        <v>0.63745498199999995</v>
      </c>
      <c r="AH18" s="202">
        <v>0.62158324499999995</v>
      </c>
      <c r="AI18" s="202">
        <v>0.62885802499999999</v>
      </c>
      <c r="AJ18" s="183">
        <v>0.58413926500000002</v>
      </c>
      <c r="AK18" s="183">
        <v>0.55753262199999998</v>
      </c>
      <c r="AL18" s="166">
        <v>0.59769725702675203</v>
      </c>
      <c r="AM18" s="175">
        <f>SUM(AH18-AG18)*100</f>
        <v>-1.5871736999999997</v>
      </c>
      <c r="AN18" s="177">
        <f>SUM(AI18-AH18)*100</f>
        <v>0.72747800000000362</v>
      </c>
      <c r="AO18" s="177">
        <f>SUM(AJ18-AI18)*100</f>
        <v>-4.4718759999999964</v>
      </c>
      <c r="AP18" s="177">
        <f>SUM(AK18-AJ18)*100</f>
        <v>-2.6606643000000041</v>
      </c>
      <c r="AQ18" s="185">
        <f>SUM(AL18-AJ18)*100</f>
        <v>1.3557992026752008</v>
      </c>
      <c r="AR18" s="216">
        <f>SUM(E18-AG18)*100</f>
        <v>-3.6054981999999902</v>
      </c>
      <c r="AS18" s="217">
        <f>SUM(F18-AH18)*100</f>
        <v>-4.3583244999999993</v>
      </c>
      <c r="AT18" s="180">
        <f>SUM(G18-AI18)*100</f>
        <v>-3.2083831000000007</v>
      </c>
      <c r="AU18" s="180">
        <f>SUM(H18-AJ18)*100</f>
        <v>-4.5287913648648708</v>
      </c>
      <c r="AV18" s="180">
        <f>SUM(I18-AK18)*100</f>
        <v>-8.3204993638141769</v>
      </c>
      <c r="AW18" s="186">
        <f>SUM(J18-AL18)*100</f>
        <v>-7.7697257026752009</v>
      </c>
    </row>
    <row r="19" spans="1:49" ht="30" customHeight="1">
      <c r="A19" s="205" t="s">
        <v>76</v>
      </c>
      <c r="B19" s="190"/>
      <c r="C19" s="160" t="s">
        <v>110</v>
      </c>
      <c r="D19" s="161" t="s">
        <v>111</v>
      </c>
      <c r="E19" s="191" t="s">
        <v>79</v>
      </c>
      <c r="F19" s="164" t="s">
        <v>79</v>
      </c>
      <c r="G19" s="164" t="s">
        <v>79</v>
      </c>
      <c r="H19" s="165">
        <v>0.45270270270270269</v>
      </c>
      <c r="I19" s="165">
        <v>0.41504854368932043</v>
      </c>
      <c r="J19" s="166">
        <v>0.49199999999999999</v>
      </c>
      <c r="K19" s="192" t="s">
        <v>79</v>
      </c>
      <c r="L19" s="193" t="s">
        <v>79</v>
      </c>
      <c r="M19" s="193" t="s">
        <v>79</v>
      </c>
      <c r="N19" s="169">
        <f>SUM(I19-H19)*100</f>
        <v>-3.7654159013382262</v>
      </c>
      <c r="O19" s="170">
        <f>SUM(J19-I19)*100</f>
        <v>7.6951456310679571</v>
      </c>
      <c r="P19" s="194" t="s">
        <v>79</v>
      </c>
      <c r="Q19" s="173" t="s">
        <v>79</v>
      </c>
      <c r="R19" s="173" t="s">
        <v>79</v>
      </c>
      <c r="S19" s="174">
        <v>0.56535600425079702</v>
      </c>
      <c r="T19" s="173">
        <v>0.53396524499999998</v>
      </c>
      <c r="U19" s="166">
        <v>0.59522695367337386</v>
      </c>
      <c r="V19" s="195" t="s">
        <v>79</v>
      </c>
      <c r="W19" s="196" t="s">
        <v>79</v>
      </c>
      <c r="X19" s="196" t="s">
        <v>79</v>
      </c>
      <c r="Y19" s="177">
        <f>SUM(T19-S19)*100</f>
        <v>-3.139075925079704</v>
      </c>
      <c r="Z19" s="178">
        <f>SUM(U19-T19)*100</f>
        <v>6.1261708673373878</v>
      </c>
      <c r="AA19" s="179" t="s">
        <v>81</v>
      </c>
      <c r="AB19" s="180" t="s">
        <v>81</v>
      </c>
      <c r="AC19" s="180" t="s">
        <v>81</v>
      </c>
      <c r="AD19" s="180">
        <f>SUM(H19-S19)*100</f>
        <v>-11.265330154809433</v>
      </c>
      <c r="AE19" s="180">
        <f>SUM(I19-T19)*100</f>
        <v>-11.891670131067954</v>
      </c>
      <c r="AF19" s="181">
        <f>SUM(J19-U19)*100</f>
        <v>-10.322695367337387</v>
      </c>
      <c r="AG19" s="194" t="s">
        <v>79</v>
      </c>
      <c r="AH19" s="173" t="s">
        <v>79</v>
      </c>
      <c r="AI19" s="173" t="s">
        <v>79</v>
      </c>
      <c r="AJ19" s="183">
        <v>0.53655613300000005</v>
      </c>
      <c r="AK19" s="188">
        <v>0.50324867100000004</v>
      </c>
      <c r="AL19" s="166">
        <v>0.56684672518568535</v>
      </c>
      <c r="AM19" s="195" t="s">
        <v>79</v>
      </c>
      <c r="AN19" s="196" t="s">
        <v>79</v>
      </c>
      <c r="AO19" s="196" t="s">
        <v>79</v>
      </c>
      <c r="AP19" s="177">
        <f>SUM(AK19-AJ19)*100</f>
        <v>-3.330746200000001</v>
      </c>
      <c r="AQ19" s="185">
        <f>SUM(AL19-AJ19)*100</f>
        <v>3.0290592185685306</v>
      </c>
      <c r="AR19" s="179" t="s">
        <v>81</v>
      </c>
      <c r="AS19" s="180" t="s">
        <v>81</v>
      </c>
      <c r="AT19" s="180" t="s">
        <v>81</v>
      </c>
      <c r="AU19" s="180">
        <f>SUM(H19-AJ19)*100</f>
        <v>-8.3853430297297358</v>
      </c>
      <c r="AV19" s="180">
        <f>SUM(I19-AK19)*100</f>
        <v>-8.8200127310679619</v>
      </c>
      <c r="AW19" s="186">
        <f>SUM(J19-AL19)*100</f>
        <v>-7.4846725185685354</v>
      </c>
    </row>
    <row r="20" spans="1:49" ht="30" customHeight="1">
      <c r="A20" s="198" t="s">
        <v>82</v>
      </c>
      <c r="B20" s="190"/>
      <c r="C20" s="160" t="s">
        <v>112</v>
      </c>
      <c r="D20" s="161" t="s">
        <v>113</v>
      </c>
      <c r="E20" s="191" t="s">
        <v>79</v>
      </c>
      <c r="F20" s="164" t="s">
        <v>79</v>
      </c>
      <c r="G20" s="164" t="s">
        <v>79</v>
      </c>
      <c r="H20" s="165">
        <v>0.58516020236087685</v>
      </c>
      <c r="I20" s="165">
        <v>0.55609756097560981</v>
      </c>
      <c r="J20" s="166">
        <v>0.58981233243967823</v>
      </c>
      <c r="K20" s="192" t="s">
        <v>79</v>
      </c>
      <c r="L20" s="193" t="s">
        <v>79</v>
      </c>
      <c r="M20" s="193" t="s">
        <v>79</v>
      </c>
      <c r="N20" s="169">
        <f>SUM(I20-H20)*100</f>
        <v>-2.9062641385267041</v>
      </c>
      <c r="O20" s="170">
        <f>SUM(J20-I20)*100</f>
        <v>3.3714771464068427</v>
      </c>
      <c r="P20" s="194" t="s">
        <v>79</v>
      </c>
      <c r="Q20" s="199" t="s">
        <v>79</v>
      </c>
      <c r="R20" s="173" t="s">
        <v>79</v>
      </c>
      <c r="S20" s="174">
        <v>0.65693043016463093</v>
      </c>
      <c r="T20" s="173">
        <v>0.65560821499999999</v>
      </c>
      <c r="U20" s="166">
        <v>0.69284712482468447</v>
      </c>
      <c r="V20" s="200" t="s">
        <v>79</v>
      </c>
      <c r="W20" s="201" t="s">
        <v>79</v>
      </c>
      <c r="X20" s="196" t="s">
        <v>79</v>
      </c>
      <c r="Y20" s="177">
        <f>SUM(T20-S20)*100</f>
        <v>-0.13222151646309355</v>
      </c>
      <c r="Z20" s="178">
        <f>SUM(U20-T20)*100</f>
        <v>3.7238909824684474</v>
      </c>
      <c r="AA20" s="179" t="s">
        <v>81</v>
      </c>
      <c r="AB20" s="180" t="s">
        <v>81</v>
      </c>
      <c r="AC20" s="180" t="s">
        <v>81</v>
      </c>
      <c r="AD20" s="180">
        <f>SUM(H20-S20)*100</f>
        <v>-7.1770227803754079</v>
      </c>
      <c r="AE20" s="180">
        <f>SUM(I20-T20)*100</f>
        <v>-9.9510654024390188</v>
      </c>
      <c r="AF20" s="181">
        <f>SUM(J20-U20)*100</f>
        <v>-10.303479238500623</v>
      </c>
      <c r="AG20" s="194" t="s">
        <v>79</v>
      </c>
      <c r="AH20" s="199" t="s">
        <v>79</v>
      </c>
      <c r="AI20" s="173" t="s">
        <v>79</v>
      </c>
      <c r="AJ20" s="202">
        <v>0.64026792799999999</v>
      </c>
      <c r="AK20" s="183">
        <v>0.63039621499999998</v>
      </c>
      <c r="AL20" s="166">
        <v>0.66542876434841325</v>
      </c>
      <c r="AM20" s="195" t="s">
        <v>79</v>
      </c>
      <c r="AN20" s="201" t="s">
        <v>79</v>
      </c>
      <c r="AO20" s="196" t="s">
        <v>79</v>
      </c>
      <c r="AP20" s="177">
        <f>SUM(AK20-AJ20)*100</f>
        <v>-0.98717130000000042</v>
      </c>
      <c r="AQ20" s="185">
        <f>SUM(AL20-AJ20)*100</f>
        <v>2.5160836348413262</v>
      </c>
      <c r="AR20" s="179" t="s">
        <v>81</v>
      </c>
      <c r="AS20" s="180" t="s">
        <v>81</v>
      </c>
      <c r="AT20" s="180" t="s">
        <v>81</v>
      </c>
      <c r="AU20" s="180">
        <f>SUM(H20-AJ20)*100</f>
        <v>-5.5107725639123135</v>
      </c>
      <c r="AV20" s="180">
        <f>SUM(I20-AK20)*100</f>
        <v>-7.4298654024390176</v>
      </c>
      <c r="AW20" s="186">
        <f>SUM(J20-AL20)*100</f>
        <v>-7.561643190873502</v>
      </c>
    </row>
    <row r="21" spans="1:49" ht="30" customHeight="1">
      <c r="A21" s="198" t="s">
        <v>114</v>
      </c>
      <c r="B21" s="215" t="s">
        <v>97</v>
      </c>
      <c r="C21" s="213" t="s">
        <v>115</v>
      </c>
      <c r="D21" s="161" t="s">
        <v>116</v>
      </c>
      <c r="E21" s="162">
        <v>0.65049999999999997</v>
      </c>
      <c r="F21" s="163">
        <v>0.60799999999999998</v>
      </c>
      <c r="G21" s="164">
        <v>0.66903914600000003</v>
      </c>
      <c r="H21" s="165">
        <v>0.65092748735244521</v>
      </c>
      <c r="I21" s="165">
        <v>0.56204379562043794</v>
      </c>
      <c r="J21" s="166">
        <v>0.63818424566088117</v>
      </c>
      <c r="K21" s="167">
        <f>SUM(F21-E21)*100</f>
        <v>-4.2499999999999982</v>
      </c>
      <c r="L21" s="168">
        <f>SUM(G21-F21)*100</f>
        <v>6.1039146000000049</v>
      </c>
      <c r="M21" s="168">
        <f>SUM(H21-G21)*100</f>
        <v>-1.8111658647554818</v>
      </c>
      <c r="N21" s="169">
        <f>SUM(I21-H21)*100</f>
        <v>-8.8883691732007275</v>
      </c>
      <c r="O21" s="170">
        <f>SUM(J21-I21)*100</f>
        <v>7.6140450040443231</v>
      </c>
      <c r="P21" s="171">
        <v>0.71160000000000001</v>
      </c>
      <c r="Q21" s="172">
        <v>0.71152119999999996</v>
      </c>
      <c r="R21" s="173">
        <v>0.76108502899999997</v>
      </c>
      <c r="S21" s="174">
        <v>0.733652312599681</v>
      </c>
      <c r="T21" s="173">
        <v>0.69455406500000005</v>
      </c>
      <c r="U21" s="166">
        <v>0.7407407407407407</v>
      </c>
      <c r="V21" s="175">
        <f>SUM(Q21-P21)*100</f>
        <v>-7.88000000000455E-3</v>
      </c>
      <c r="W21" s="176">
        <f>SUM(R21-Q21)*100</f>
        <v>4.9563829000000004</v>
      </c>
      <c r="X21" s="176">
        <f>SUM(S21-R21)*100</f>
        <v>-2.7432716400318968</v>
      </c>
      <c r="Y21" s="177">
        <f>SUM(T21-S21)*100</f>
        <v>-3.9098247599680946</v>
      </c>
      <c r="Z21" s="178">
        <f>SUM(U21-T21)*100</f>
        <v>4.618667574074065</v>
      </c>
      <c r="AA21" s="179">
        <f>SUM(E21-P21)*100</f>
        <v>-6.1100000000000048</v>
      </c>
      <c r="AB21" s="180">
        <f>SUM(F21-Q21)*100</f>
        <v>-10.352119999999998</v>
      </c>
      <c r="AC21" s="180">
        <f>SUM(G21-R21)*100</f>
        <v>-9.2045882999999939</v>
      </c>
      <c r="AD21" s="180">
        <f>SUM(H21-S21)*100</f>
        <v>-8.2724825247235785</v>
      </c>
      <c r="AE21" s="180">
        <f>SUM(I21-T21)*100</f>
        <v>-13.251026937956212</v>
      </c>
      <c r="AF21" s="181">
        <f>SUM(J21-U21)*100</f>
        <v>-10.255649507985954</v>
      </c>
      <c r="AG21" s="211">
        <v>0.69646569599999997</v>
      </c>
      <c r="AH21" s="202">
        <v>0.691520468</v>
      </c>
      <c r="AI21" s="202">
        <v>0.73815165900000002</v>
      </c>
      <c r="AJ21" s="202">
        <v>0.71227364199999998</v>
      </c>
      <c r="AK21" s="202">
        <v>0.659964518</v>
      </c>
      <c r="AL21" s="166">
        <v>0.71259309410968175</v>
      </c>
      <c r="AM21" s="175">
        <f>SUM(AH21-AG21)*100</f>
        <v>-0.49452279999999682</v>
      </c>
      <c r="AN21" s="176">
        <f>SUM(AI21-AH21)*100</f>
        <v>4.6631191000000012</v>
      </c>
      <c r="AO21" s="176">
        <f>SUM(AJ21-AI21)*100</f>
        <v>-2.5878017000000031</v>
      </c>
      <c r="AP21" s="177">
        <f>SUM(AK21-AJ21)*100</f>
        <v>-5.2309123999999985</v>
      </c>
      <c r="AQ21" s="185">
        <f>SUM(AL21-AJ21)*100</f>
        <v>3.1945210968176152E-2</v>
      </c>
      <c r="AR21" s="179">
        <f>SUM(E21-AG21)*100</f>
        <v>-4.5965696000000005</v>
      </c>
      <c r="AS21" s="180">
        <f>SUM(F21-AH21)*100</f>
        <v>-8.3520468000000019</v>
      </c>
      <c r="AT21" s="180">
        <f>SUM(G21-AI21)*100</f>
        <v>-6.9112512999999982</v>
      </c>
      <c r="AU21" s="180">
        <f>SUM(H21-AJ21)*100</f>
        <v>-6.1346154647554769</v>
      </c>
      <c r="AV21" s="180">
        <f>SUM(I21-AK21)*100</f>
        <v>-9.7920722379562068</v>
      </c>
      <c r="AW21" s="186">
        <f>SUM(J21-AL21)*100</f>
        <v>-7.440884844880058</v>
      </c>
    </row>
    <row r="22" spans="1:49" ht="30" customHeight="1">
      <c r="A22" s="205" t="s">
        <v>85</v>
      </c>
      <c r="B22" s="190"/>
      <c r="C22" s="160" t="s">
        <v>117</v>
      </c>
      <c r="D22" s="161" t="s">
        <v>118</v>
      </c>
      <c r="E22" s="206">
        <v>0.30430000000000001</v>
      </c>
      <c r="F22" s="207">
        <v>0.33</v>
      </c>
      <c r="G22" s="208">
        <v>0.38256227799999998</v>
      </c>
      <c r="H22" s="209">
        <v>0.28257191201353637</v>
      </c>
      <c r="I22" s="209">
        <v>0.2305825242718447</v>
      </c>
      <c r="J22" s="166">
        <v>0.29294274300932088</v>
      </c>
      <c r="K22" s="210">
        <f>SUM(F22-E22)*100</f>
        <v>2.5700000000000003</v>
      </c>
      <c r="L22" s="169">
        <f>SUM(G22-F22)*100</f>
        <v>5.256227799999996</v>
      </c>
      <c r="M22" s="169">
        <f>SUM(H22-G22)*100</f>
        <v>-9.9990365986463594</v>
      </c>
      <c r="N22" s="169">
        <f>SUM(I22-H22)*100</f>
        <v>-5.1989387741691679</v>
      </c>
      <c r="O22" s="170">
        <f>SUM(J22-I22)*100</f>
        <v>6.2360218737476183</v>
      </c>
      <c r="P22" s="171">
        <v>0.40129999999999999</v>
      </c>
      <c r="Q22" s="172">
        <v>0.36241010000000001</v>
      </c>
      <c r="R22" s="173">
        <v>0.44640998999999998</v>
      </c>
      <c r="S22" s="174">
        <v>0.32023366967604888</v>
      </c>
      <c r="T22" s="173">
        <v>0.31811023599999999</v>
      </c>
      <c r="U22" s="166">
        <v>0.39484777517564401</v>
      </c>
      <c r="V22" s="175">
        <f>SUM(Q22-P22)*100</f>
        <v>-3.8889899999999979</v>
      </c>
      <c r="W22" s="176">
        <f>SUM(R22-Q22)*100</f>
        <v>8.3999889999999962</v>
      </c>
      <c r="X22" s="176">
        <f>SUM(S22-R22)*100</f>
        <v>-12.617632032395109</v>
      </c>
      <c r="Y22" s="177">
        <f>SUM(T22-S22)*100</f>
        <v>-0.21234336760488914</v>
      </c>
      <c r="Z22" s="178">
        <f>SUM(U22-T22)*100</f>
        <v>7.6737539175644018</v>
      </c>
      <c r="AA22" s="179">
        <f>SUM(E22-P22)*100</f>
        <v>-9.6999999999999975</v>
      </c>
      <c r="AB22" s="180">
        <f>SUM(F22-Q22)*100</f>
        <v>-3.2410099999999997</v>
      </c>
      <c r="AC22" s="180">
        <f>SUM(G22-R22)*100</f>
        <v>-6.3847712000000003</v>
      </c>
      <c r="AD22" s="180">
        <f>SUM(H22-S22)*100</f>
        <v>-3.7661757662512505</v>
      </c>
      <c r="AE22" s="180">
        <f>SUM(I22-T22)*100</f>
        <v>-8.75277117281553</v>
      </c>
      <c r="AF22" s="181">
        <f>SUM(J22-U22)*100</f>
        <v>-10.190503216632314</v>
      </c>
      <c r="AG22" s="211">
        <v>0.38230584499999998</v>
      </c>
      <c r="AH22" s="202">
        <v>0.35267067600000002</v>
      </c>
      <c r="AI22" s="202">
        <v>0.42752222699999998</v>
      </c>
      <c r="AJ22" s="183">
        <v>0.31123244900000002</v>
      </c>
      <c r="AK22" s="183">
        <v>0.293875147</v>
      </c>
      <c r="AL22" s="166">
        <v>0.36740890688259109</v>
      </c>
      <c r="AM22" s="175">
        <f>SUM(AH22-AG22)*100</f>
        <v>-2.9635168999999961</v>
      </c>
      <c r="AN22" s="176">
        <f>SUM(AI22-AH22)*100</f>
        <v>7.4851550999999965</v>
      </c>
      <c r="AO22" s="176">
        <f>SUM(AJ22-AI22)*100</f>
        <v>-11.628977799999996</v>
      </c>
      <c r="AP22" s="177">
        <f>SUM(AK22-AJ22)*100</f>
        <v>-1.7357302000000019</v>
      </c>
      <c r="AQ22" s="185">
        <f>SUM(AL22-AJ22)*100</f>
        <v>5.6176457882591073</v>
      </c>
      <c r="AR22" s="179">
        <f>SUM(E22-AG22)*100</f>
        <v>-7.8005844999999958</v>
      </c>
      <c r="AS22" s="180">
        <f>SUM(F22-AH22)*100</f>
        <v>-2.2670675999999998</v>
      </c>
      <c r="AT22" s="180">
        <f>SUM(G22-AI22)*100</f>
        <v>-4.4959948999999995</v>
      </c>
      <c r="AU22" s="180">
        <f>SUM(H22-AJ22)*100</f>
        <v>-2.8660536986463647</v>
      </c>
      <c r="AV22" s="180">
        <f>SUM(I22-AK22)*100</f>
        <v>-6.329262272815531</v>
      </c>
      <c r="AW22" s="186">
        <f>SUM(J22-AL22)*100</f>
        <v>-7.4466163873270208</v>
      </c>
    </row>
    <row r="23" spans="1:49" ht="30" customHeight="1">
      <c r="A23" s="198" t="s">
        <v>104</v>
      </c>
      <c r="B23" s="212"/>
      <c r="C23" s="213" t="s">
        <v>119</v>
      </c>
      <c r="D23" s="161" t="s">
        <v>120</v>
      </c>
      <c r="E23" s="162">
        <v>0.27479999999999999</v>
      </c>
      <c r="F23" s="163">
        <v>0.2494382</v>
      </c>
      <c r="G23" s="164" t="s">
        <v>79</v>
      </c>
      <c r="H23" s="165">
        <v>0.17067833698030629</v>
      </c>
      <c r="I23" s="165">
        <v>0.22455089820359281</v>
      </c>
      <c r="J23" s="166">
        <v>0.21230769230769231</v>
      </c>
      <c r="K23" s="167">
        <f>SUM(F23-E23)*100</f>
        <v>-2.536179999999999</v>
      </c>
      <c r="L23" s="193" t="s">
        <v>79</v>
      </c>
      <c r="M23" s="193" t="s">
        <v>79</v>
      </c>
      <c r="N23" s="169">
        <f>SUM(I23-H23)*100</f>
        <v>5.387256122328651</v>
      </c>
      <c r="O23" s="170">
        <f>SUM(J23-I23)*100</f>
        <v>-1.22432058959005</v>
      </c>
      <c r="P23" s="171">
        <v>0.29310000000000003</v>
      </c>
      <c r="Q23" s="172">
        <v>0.28564260000000002</v>
      </c>
      <c r="R23" s="173" t="s">
        <v>79</v>
      </c>
      <c r="S23" s="174">
        <v>0.27586206896551718</v>
      </c>
      <c r="T23" s="173">
        <v>0.25023342700000001</v>
      </c>
      <c r="U23" s="166">
        <v>0.3137986148108684</v>
      </c>
      <c r="V23" s="175">
        <f>SUM(Q23-P23)*100</f>
        <v>-0.74574000000000029</v>
      </c>
      <c r="W23" s="196" t="s">
        <v>79</v>
      </c>
      <c r="X23" s="196"/>
      <c r="Y23" s="177">
        <f>SUM(T23-S23)*100</f>
        <v>-2.5628641965517174</v>
      </c>
      <c r="Z23" s="178">
        <f>SUM(U23-T23)*100</f>
        <v>6.3565187810868391</v>
      </c>
      <c r="AA23" s="179">
        <f>SUM(E23-P23)*100</f>
        <v>-1.8300000000000038</v>
      </c>
      <c r="AB23" s="180">
        <f>SUM(F23-Q23)*100</f>
        <v>-3.6204400000000025</v>
      </c>
      <c r="AC23" s="180" t="s">
        <v>81</v>
      </c>
      <c r="AD23" s="180">
        <f>SUM(H23-S23)*100</f>
        <v>-10.518373198521088</v>
      </c>
      <c r="AE23" s="180">
        <f>SUM(I23-T23)*100</f>
        <v>-2.56825287964072</v>
      </c>
      <c r="AF23" s="181">
        <f>SUM(J23-U23)*100</f>
        <v>-10.14909225031761</v>
      </c>
      <c r="AG23" s="211">
        <v>0.29239184499999998</v>
      </c>
      <c r="AH23" s="202">
        <v>0.27904142999999998</v>
      </c>
      <c r="AI23" s="174" t="s">
        <v>79</v>
      </c>
      <c r="AJ23" s="183">
        <v>0.25199203199999998</v>
      </c>
      <c r="AK23" s="183">
        <v>0.24364406799999999</v>
      </c>
      <c r="AL23" s="166">
        <v>0.28731631863882451</v>
      </c>
      <c r="AM23" s="175">
        <f>SUM(AH23-AG23)*100</f>
        <v>-1.3350415000000004</v>
      </c>
      <c r="AN23" s="214" t="s">
        <v>79</v>
      </c>
      <c r="AO23" s="214" t="s">
        <v>79</v>
      </c>
      <c r="AP23" s="177">
        <f>SUM(AK23-AJ23)*100</f>
        <v>-0.83479639999999855</v>
      </c>
      <c r="AQ23" s="185">
        <f>SUM(AL23-AJ23)*100</f>
        <v>3.5324286638824534</v>
      </c>
      <c r="AR23" s="179">
        <f>SUM(E23-AG23)*100</f>
        <v>-1.7591844999999995</v>
      </c>
      <c r="AS23" s="180">
        <f>SUM(F23-AH23)*100</f>
        <v>-2.960322999999998</v>
      </c>
      <c r="AT23" s="180" t="s">
        <v>81</v>
      </c>
      <c r="AU23" s="180">
        <f>SUM(H23-AJ23)*100</f>
        <v>-8.1313695019693686</v>
      </c>
      <c r="AV23" s="180">
        <f>SUM(I23-AK23)*100</f>
        <v>-1.9093169796407183</v>
      </c>
      <c r="AW23" s="186">
        <f>SUM(J23-AL23)*100</f>
        <v>-7.5008626331132202</v>
      </c>
    </row>
    <row r="24" spans="1:49" ht="30" customHeight="1">
      <c r="A24" s="205" t="s">
        <v>76</v>
      </c>
      <c r="B24" s="190"/>
      <c r="C24" s="160" t="s">
        <v>121</v>
      </c>
      <c r="D24" s="161" t="s">
        <v>122</v>
      </c>
      <c r="E24" s="191" t="s">
        <v>79</v>
      </c>
      <c r="F24" s="164" t="s">
        <v>79</v>
      </c>
      <c r="G24" s="164" t="s">
        <v>79</v>
      </c>
      <c r="H24" s="165">
        <v>0.1216216216216216</v>
      </c>
      <c r="I24" s="165">
        <v>0.116504854368932</v>
      </c>
      <c r="J24" s="166">
        <v>0.13448735019973371</v>
      </c>
      <c r="K24" s="192" t="s">
        <v>79</v>
      </c>
      <c r="L24" s="193" t="s">
        <v>79</v>
      </c>
      <c r="M24" s="193" t="s">
        <v>79</v>
      </c>
      <c r="N24" s="169">
        <f>SUM(I24-H24)*100</f>
        <v>-0.51167672526896002</v>
      </c>
      <c r="O24" s="170">
        <f>SUM(J24-I24)*100</f>
        <v>1.7982495830801706</v>
      </c>
      <c r="P24" s="194" t="s">
        <v>79</v>
      </c>
      <c r="Q24" s="173" t="s">
        <v>79</v>
      </c>
      <c r="R24" s="173" t="s">
        <v>79</v>
      </c>
      <c r="S24" s="174">
        <v>0.2049920339883165</v>
      </c>
      <c r="T24" s="173">
        <v>0.192885375</v>
      </c>
      <c r="U24" s="166">
        <v>0.23548689138576781</v>
      </c>
      <c r="V24" s="195" t="s">
        <v>79</v>
      </c>
      <c r="W24" s="196" t="s">
        <v>79</v>
      </c>
      <c r="X24" s="196" t="s">
        <v>79</v>
      </c>
      <c r="Y24" s="177">
        <f>SUM(T24-S24)*100</f>
        <v>-1.2106658988316505</v>
      </c>
      <c r="Z24" s="178">
        <f>SUM(U24-T24)*100</f>
        <v>4.2601516385767813</v>
      </c>
      <c r="AA24" s="179" t="s">
        <v>81</v>
      </c>
      <c r="AB24" s="180" t="s">
        <v>81</v>
      </c>
      <c r="AC24" s="180" t="s">
        <v>81</v>
      </c>
      <c r="AD24" s="180">
        <f>SUM(H24-S24)*100</f>
        <v>-8.3370412366694904</v>
      </c>
      <c r="AE24" s="180">
        <f>SUM(I24-T24)*100</f>
        <v>-7.6380520631067998</v>
      </c>
      <c r="AF24" s="181">
        <f>SUM(J24-U24)*100</f>
        <v>-10.09995411860341</v>
      </c>
      <c r="AG24" s="194" t="s">
        <v>79</v>
      </c>
      <c r="AH24" s="173" t="s">
        <v>79</v>
      </c>
      <c r="AI24" s="173" t="s">
        <v>79</v>
      </c>
      <c r="AJ24" s="183">
        <v>0.185303514</v>
      </c>
      <c r="AK24" s="183">
        <v>0.17434988200000001</v>
      </c>
      <c r="AL24" s="166">
        <v>0.20803782505910159</v>
      </c>
      <c r="AM24" s="195" t="s">
        <v>79</v>
      </c>
      <c r="AN24" s="196" t="s">
        <v>79</v>
      </c>
      <c r="AO24" s="196" t="s">
        <v>79</v>
      </c>
      <c r="AP24" s="177">
        <f>SUM(AK24-AJ24)*100</f>
        <v>-1.0953631999999991</v>
      </c>
      <c r="AQ24" s="185">
        <f>SUM(AL24-AJ24)*100</f>
        <v>2.2734311059101593</v>
      </c>
      <c r="AR24" s="179" t="s">
        <v>81</v>
      </c>
      <c r="AS24" s="180" t="s">
        <v>81</v>
      </c>
      <c r="AT24" s="180" t="s">
        <v>81</v>
      </c>
      <c r="AU24" s="180">
        <f>SUM(H24-AJ24)*100</f>
        <v>-6.3681892378378402</v>
      </c>
      <c r="AV24" s="180">
        <f>SUM(I24-AK24)*100</f>
        <v>-5.7845027631068007</v>
      </c>
      <c r="AW24" s="186">
        <f>SUM(J24-AL24)*100</f>
        <v>-7.3550474859367885</v>
      </c>
    </row>
    <row r="25" spans="1:49" ht="30" customHeight="1">
      <c r="A25" s="205" t="s">
        <v>88</v>
      </c>
      <c r="B25" s="212"/>
      <c r="C25" s="213" t="s">
        <v>123</v>
      </c>
      <c r="D25" s="161" t="s">
        <v>124</v>
      </c>
      <c r="E25" s="162">
        <v>0.57520000000000004</v>
      </c>
      <c r="F25" s="163">
        <v>0.58882239999999997</v>
      </c>
      <c r="G25" s="218">
        <v>0.59677419399999998</v>
      </c>
      <c r="H25" s="165">
        <v>0.6283783783783784</v>
      </c>
      <c r="I25" s="165">
        <v>0.53170731707317076</v>
      </c>
      <c r="J25" s="166">
        <v>0.56016042780748665</v>
      </c>
      <c r="K25" s="167">
        <f>SUM(F25-E25)*100</f>
        <v>1.3622399999999923</v>
      </c>
      <c r="L25" s="168">
        <f>SUM(G25-F25)*100</f>
        <v>0.7951794000000012</v>
      </c>
      <c r="M25" s="168">
        <f>SUM(H25-G25)*100</f>
        <v>3.1604184378378419</v>
      </c>
      <c r="N25" s="169">
        <f>SUM(I25-H25)*100</f>
        <v>-9.6671061305207644</v>
      </c>
      <c r="O25" s="170">
        <f>SUM(J25-I25)*100</f>
        <v>2.845311073431589</v>
      </c>
      <c r="P25" s="171">
        <v>0.65720000000000001</v>
      </c>
      <c r="Q25" s="172">
        <v>0.6651726</v>
      </c>
      <c r="R25" s="173">
        <v>0.66545075600000003</v>
      </c>
      <c r="S25" s="174">
        <v>0.68460309003729358</v>
      </c>
      <c r="T25" s="173">
        <v>0.64608076000000003</v>
      </c>
      <c r="U25" s="166">
        <v>0.66101694915254239</v>
      </c>
      <c r="V25" s="175">
        <f>SUM(Q25-P25)*100</f>
        <v>0.79725999999999964</v>
      </c>
      <c r="W25" s="176">
        <f>SUM(R25-Q25)*100</f>
        <v>2.7815600000002938E-2</v>
      </c>
      <c r="X25" s="176">
        <f>SUM(S25-R25)*100</f>
        <v>1.915233403729355</v>
      </c>
      <c r="Y25" s="177">
        <f>SUM(T25-S25)*100</f>
        <v>-3.8522330037293551</v>
      </c>
      <c r="Z25" s="178">
        <f>SUM(U25-T25)*100</f>
        <v>1.4936189152542356</v>
      </c>
      <c r="AA25" s="179">
        <f>SUM(E25-P25)*100</f>
        <v>-8.1999999999999957</v>
      </c>
      <c r="AB25" s="180">
        <f>SUM(F25-Q25)*100</f>
        <v>-7.6350200000000035</v>
      </c>
      <c r="AC25" s="180">
        <f>SUM(G25-R25)*100</f>
        <v>-6.8676562000000052</v>
      </c>
      <c r="AD25" s="180">
        <f>SUM(H25-S25)*100</f>
        <v>-5.6224711658915183</v>
      </c>
      <c r="AE25" s="180">
        <f>SUM(I25-T25)*100</f>
        <v>-11.437344292682926</v>
      </c>
      <c r="AF25" s="181">
        <f>SUM(J25-U25)*100</f>
        <v>-10.085652134505574</v>
      </c>
      <c r="AG25" s="211">
        <v>0.63869367499999996</v>
      </c>
      <c r="AH25" s="202">
        <v>0.650759219</v>
      </c>
      <c r="AI25" s="202">
        <v>0.64682696100000003</v>
      </c>
      <c r="AJ25" s="202">
        <v>0.67041348899999997</v>
      </c>
      <c r="AK25" s="183">
        <v>0.61684460299999999</v>
      </c>
      <c r="AL25" s="166">
        <v>0.63352561927383777</v>
      </c>
      <c r="AM25" s="175">
        <f>SUM(AH25-AG25)*100</f>
        <v>1.2065544000000039</v>
      </c>
      <c r="AN25" s="176">
        <f>SUM(AI25-AH25)*100</f>
        <v>-0.39322579999999663</v>
      </c>
      <c r="AO25" s="176">
        <f>SUM(AJ25-AI25)*100</f>
        <v>2.358652799999994</v>
      </c>
      <c r="AP25" s="177">
        <f>SUM(AK25-AJ25)*100</f>
        <v>-5.3568885999999978</v>
      </c>
      <c r="AQ25" s="185">
        <f>SUM(AL25-AJ25)*100</f>
        <v>-3.6887869726162203</v>
      </c>
      <c r="AR25" s="179">
        <f>SUM(E25-AG25)*100</f>
        <v>-6.3493674999999916</v>
      </c>
      <c r="AS25" s="180">
        <f>SUM(F25-AH25)*100</f>
        <v>-6.1936819000000032</v>
      </c>
      <c r="AT25" s="180">
        <f>SUM(G25-AI25)*100</f>
        <v>-5.0052767000000049</v>
      </c>
      <c r="AU25" s="180">
        <f>SUM(H25-AJ25)*100</f>
        <v>-4.203511062162157</v>
      </c>
      <c r="AV25" s="180">
        <f>SUM(I25-AK25)*100</f>
        <v>-8.5137285926829236</v>
      </c>
      <c r="AW25" s="186">
        <f>SUM(J25-AL25)*100</f>
        <v>-7.3365191466351121</v>
      </c>
    </row>
    <row r="26" spans="1:49" ht="30" customHeight="1">
      <c r="A26" s="205" t="s">
        <v>88</v>
      </c>
      <c r="B26" s="212"/>
      <c r="C26" s="213" t="s">
        <v>125</v>
      </c>
      <c r="D26" s="161" t="s">
        <v>126</v>
      </c>
      <c r="E26" s="191" t="s">
        <v>79</v>
      </c>
      <c r="F26" s="164" t="s">
        <v>79</v>
      </c>
      <c r="G26" s="218">
        <v>0.59074733099999999</v>
      </c>
      <c r="H26" s="165">
        <v>0.60876897133220909</v>
      </c>
      <c r="I26" s="165">
        <v>0.56447688564476883</v>
      </c>
      <c r="J26" s="166">
        <v>0.59279038718291055</v>
      </c>
      <c r="K26" s="192" t="s">
        <v>79</v>
      </c>
      <c r="L26" s="193" t="s">
        <v>79</v>
      </c>
      <c r="M26" s="168">
        <f>SUM(H26-G26)*100</f>
        <v>1.8021640332209099</v>
      </c>
      <c r="N26" s="169">
        <f>SUM(I26-H26)*100</f>
        <v>-4.4292085687440252</v>
      </c>
      <c r="O26" s="170">
        <f>SUM(J26-I26)*100</f>
        <v>2.8313501538141717</v>
      </c>
      <c r="P26" s="194" t="s">
        <v>79</v>
      </c>
      <c r="Q26" s="173" t="s">
        <v>79</v>
      </c>
      <c r="R26" s="173">
        <v>0.69322916700000003</v>
      </c>
      <c r="S26" s="174">
        <v>0.68121341138903668</v>
      </c>
      <c r="T26" s="173">
        <v>0.66167192399999997</v>
      </c>
      <c r="U26" s="166">
        <v>0.69230769230769229</v>
      </c>
      <c r="V26" s="175" t="s">
        <v>79</v>
      </c>
      <c r="W26" s="176" t="s">
        <v>79</v>
      </c>
      <c r="X26" s="176">
        <f>SUM(S26-R26)*100</f>
        <v>-1.2015755610963352</v>
      </c>
      <c r="Y26" s="177">
        <f>SUM(T26-S26)*100</f>
        <v>-1.9541487389036716</v>
      </c>
      <c r="Z26" s="178">
        <f>SUM(U26-T26)*100</f>
        <v>3.0635768307692324</v>
      </c>
      <c r="AA26" s="179" t="s">
        <v>81</v>
      </c>
      <c r="AB26" s="180" t="s">
        <v>81</v>
      </c>
      <c r="AC26" s="180">
        <f>SUM(G26-R26)*100</f>
        <v>-10.248183600000004</v>
      </c>
      <c r="AD26" s="180">
        <f>SUM(H26-S26)*100</f>
        <v>-7.2444440056827597</v>
      </c>
      <c r="AE26" s="180">
        <f>SUM(I26-T26)*100</f>
        <v>-9.7195038355231134</v>
      </c>
      <c r="AF26" s="181">
        <f>SUM(J26-U26)*100</f>
        <v>-9.951730512478175</v>
      </c>
      <c r="AG26" s="171" t="s">
        <v>79</v>
      </c>
      <c r="AH26" s="172" t="s">
        <v>79</v>
      </c>
      <c r="AI26" s="183">
        <v>0.66706114400000005</v>
      </c>
      <c r="AJ26" s="183">
        <v>0.66290777300000003</v>
      </c>
      <c r="AK26" s="183">
        <v>0.63571851000000001</v>
      </c>
      <c r="AL26" s="166">
        <v>0.66576363020656959</v>
      </c>
      <c r="AM26" s="203" t="s">
        <v>79</v>
      </c>
      <c r="AN26" s="214" t="s">
        <v>79</v>
      </c>
      <c r="AO26" s="176">
        <f>SUM(AJ26-AI26)*100</f>
        <v>-0.41533710000000168</v>
      </c>
      <c r="AP26" s="177">
        <f>SUM(AK26-AJ26)*100</f>
        <v>-2.7189263000000019</v>
      </c>
      <c r="AQ26" s="185">
        <f>SUM(AL26-AJ26)*100</f>
        <v>0.28558572065695564</v>
      </c>
      <c r="AR26" s="179" t="s">
        <v>81</v>
      </c>
      <c r="AS26" s="180" t="s">
        <v>81</v>
      </c>
      <c r="AT26" s="180">
        <f>SUM(G26-AI26)*100</f>
        <v>-7.6313813000000064</v>
      </c>
      <c r="AU26" s="180">
        <f>SUM(H26-AJ26)*100</f>
        <v>-5.4138801667790943</v>
      </c>
      <c r="AV26" s="180">
        <f>SUM(I26-AK26)*100</f>
        <v>-7.1241624355231181</v>
      </c>
      <c r="AW26" s="186">
        <f>SUM(J26-AL26)*100</f>
        <v>-7.2973243023659045</v>
      </c>
    </row>
    <row r="27" spans="1:49" ht="30" customHeight="1">
      <c r="A27" s="198" t="s">
        <v>114</v>
      </c>
      <c r="B27" s="215" t="s">
        <v>97</v>
      </c>
      <c r="C27" s="213" t="s">
        <v>127</v>
      </c>
      <c r="D27" s="161" t="s">
        <v>128</v>
      </c>
      <c r="E27" s="162">
        <v>0.64480000000000004</v>
      </c>
      <c r="F27" s="163">
        <v>0.626</v>
      </c>
      <c r="G27" s="164">
        <v>0.62857142899999996</v>
      </c>
      <c r="H27" s="165">
        <v>0.59865092748735249</v>
      </c>
      <c r="I27" s="165">
        <v>0.56447688564476883</v>
      </c>
      <c r="J27" s="166">
        <v>0.60347129506008013</v>
      </c>
      <c r="K27" s="167">
        <f>SUM(F27-E27)*100</f>
        <v>-1.8800000000000039</v>
      </c>
      <c r="L27" s="168">
        <f>SUM(G27-F27)*100</f>
        <v>0.25714289999999584</v>
      </c>
      <c r="M27" s="168">
        <f>SUM(H27-G27)*100</f>
        <v>-2.9920501512647468</v>
      </c>
      <c r="N27" s="169">
        <f>SUM(I27-H27)*100</f>
        <v>-3.4174041842583658</v>
      </c>
      <c r="O27" s="170">
        <f>SUM(J27-I27)*100</f>
        <v>3.8994409415311293</v>
      </c>
      <c r="P27" s="171">
        <v>0.71150000000000002</v>
      </c>
      <c r="Q27" s="172">
        <v>0.7036036</v>
      </c>
      <c r="R27" s="173">
        <v>0.73201251300000003</v>
      </c>
      <c r="S27" s="174">
        <v>0.69595314164004263</v>
      </c>
      <c r="T27" s="173">
        <v>0.66851265800000004</v>
      </c>
      <c r="U27" s="166">
        <v>0.70070257611241216</v>
      </c>
      <c r="V27" s="175">
        <f>SUM(Q27-P27)*100</f>
        <v>-0.78964000000000256</v>
      </c>
      <c r="W27" s="176">
        <f>SUM(R27-Q27)*100</f>
        <v>2.8408913000000036</v>
      </c>
      <c r="X27" s="176">
        <f>SUM(S27-R27)*100</f>
        <v>-3.6059371359957404</v>
      </c>
      <c r="Y27" s="177">
        <f>SUM(T27-S27)*100</f>
        <v>-2.744048364004259</v>
      </c>
      <c r="Z27" s="178">
        <f>SUM(U27-T27)*100</f>
        <v>3.2189918112412119</v>
      </c>
      <c r="AA27" s="179">
        <f>SUM(E27-P27)*100</f>
        <v>-6.6699999999999982</v>
      </c>
      <c r="AB27" s="180">
        <f>SUM(F27-Q27)*100</f>
        <v>-7.7603599999999995</v>
      </c>
      <c r="AC27" s="180">
        <f>SUM(G27-R27)*100</f>
        <v>-10.344108400000007</v>
      </c>
      <c r="AD27" s="180">
        <f>SUM(H27-S27)*100</f>
        <v>-9.7302214152690141</v>
      </c>
      <c r="AE27" s="180">
        <f>SUM(I27-T27)*100</f>
        <v>-10.40357723552312</v>
      </c>
      <c r="AF27" s="181">
        <f>SUM(J27-U27)*100</f>
        <v>-9.7231281052332026</v>
      </c>
      <c r="AG27" s="211">
        <v>0.69828666900000003</v>
      </c>
      <c r="AH27" s="202">
        <v>0.68836869099999998</v>
      </c>
      <c r="AI27" s="202">
        <v>0.70604504099999998</v>
      </c>
      <c r="AJ27" s="202">
        <v>0.67082997600000005</v>
      </c>
      <c r="AK27" s="202">
        <v>0.64137522199999997</v>
      </c>
      <c r="AL27" s="166">
        <v>0.67343485617597287</v>
      </c>
      <c r="AM27" s="175">
        <f>SUM(AH27-AG27)*100</f>
        <v>-0.99179780000000495</v>
      </c>
      <c r="AN27" s="176">
        <f>SUM(AI27-AH27)*100</f>
        <v>1.7676350000000007</v>
      </c>
      <c r="AO27" s="176">
        <f>SUM(AJ27-AI27)*100</f>
        <v>-3.5215064999999934</v>
      </c>
      <c r="AP27" s="177">
        <f>SUM(AK27-AJ27)*100</f>
        <v>-2.9454754000000083</v>
      </c>
      <c r="AQ27" s="185">
        <f>SUM(AL27-AJ27)*100</f>
        <v>0.26048801759728235</v>
      </c>
      <c r="AR27" s="179">
        <f>SUM(E27-AG27)*100</f>
        <v>-5.3486668999999987</v>
      </c>
      <c r="AS27" s="180">
        <f>SUM(F27-AH27)*100</f>
        <v>-6.2368690999999981</v>
      </c>
      <c r="AT27" s="180">
        <f>SUM(G27-AI27)*100</f>
        <v>-7.7473612000000021</v>
      </c>
      <c r="AU27" s="180">
        <f>SUM(H27-AJ27)*100</f>
        <v>-7.2179048512647555</v>
      </c>
      <c r="AV27" s="180">
        <f>SUM(I27-AK27)*100</f>
        <v>-7.6898336355231134</v>
      </c>
      <c r="AW27" s="186">
        <f>SUM(J27-AL27)*100</f>
        <v>-6.9963561115892752</v>
      </c>
    </row>
    <row r="28" spans="1:49" ht="30" customHeight="1">
      <c r="A28" s="219" t="s">
        <v>104</v>
      </c>
      <c r="B28" s="212"/>
      <c r="C28" s="213" t="s">
        <v>129</v>
      </c>
      <c r="D28" s="161" t="s">
        <v>130</v>
      </c>
      <c r="E28" s="162">
        <v>0.3503</v>
      </c>
      <c r="F28" s="163">
        <v>0.34382020000000002</v>
      </c>
      <c r="G28" s="164" t="s">
        <v>79</v>
      </c>
      <c r="H28" s="165">
        <v>0.34210526315789469</v>
      </c>
      <c r="I28" s="165">
        <v>0.3772455089820359</v>
      </c>
      <c r="J28" s="166">
        <v>0.33384615384615379</v>
      </c>
      <c r="K28" s="167">
        <f>SUM(F28-E28)*100</f>
        <v>-0.647979999999998</v>
      </c>
      <c r="L28" s="193" t="s">
        <v>79</v>
      </c>
      <c r="M28" s="193" t="s">
        <v>79</v>
      </c>
      <c r="N28" s="169">
        <f>SUM(I28-H28)*100</f>
        <v>3.5140245824141214</v>
      </c>
      <c r="O28" s="170">
        <f>SUM(J28-I28)*100</f>
        <v>-4.3399355135882107</v>
      </c>
      <c r="P28" s="171">
        <v>0.38200000000000001</v>
      </c>
      <c r="Q28" s="172">
        <v>0.38353409999999999</v>
      </c>
      <c r="R28" s="173" t="s">
        <v>79</v>
      </c>
      <c r="S28" s="174">
        <v>0.39596879063719109</v>
      </c>
      <c r="T28" s="173">
        <v>0.383753501</v>
      </c>
      <c r="U28" s="166">
        <v>0.42841937200638641</v>
      </c>
      <c r="V28" s="175">
        <f>SUM(Q28-P28)*100</f>
        <v>0.15340999999999827</v>
      </c>
      <c r="W28" s="196" t="s">
        <v>79</v>
      </c>
      <c r="X28" s="196" t="s">
        <v>79</v>
      </c>
      <c r="Y28" s="177">
        <f>SUM(T28-S28)*100</f>
        <v>-1.2215289637191096</v>
      </c>
      <c r="Z28" s="178">
        <f>SUM(U28-T28)*100</f>
        <v>4.4665871006386411</v>
      </c>
      <c r="AA28" s="179">
        <f>SUM(E28-P28)*100</f>
        <v>-3.1700000000000008</v>
      </c>
      <c r="AB28" s="180">
        <f>SUM(F28-Q28)*100</f>
        <v>-3.9713899999999969</v>
      </c>
      <c r="AC28" s="180" t="s">
        <v>81</v>
      </c>
      <c r="AD28" s="180">
        <f>SUM(H28-S28)*100</f>
        <v>-5.3863527479296405</v>
      </c>
      <c r="AE28" s="180">
        <f>SUM(I28-T28)*100</f>
        <v>-0.65079920179640927</v>
      </c>
      <c r="AF28" s="181">
        <f>SUM(J28-U28)*100</f>
        <v>-9.4573218160232617</v>
      </c>
      <c r="AG28" s="211">
        <v>0.37605563800000003</v>
      </c>
      <c r="AH28" s="202">
        <v>0.37571080400000001</v>
      </c>
      <c r="AI28" s="174" t="s">
        <v>79</v>
      </c>
      <c r="AJ28" s="202">
        <v>0.38365719999999998</v>
      </c>
      <c r="AK28" s="202">
        <v>0.38064971800000003</v>
      </c>
      <c r="AL28" s="166">
        <v>0.40069551777434309</v>
      </c>
      <c r="AM28" s="175">
        <f>SUM(AH28-AG28)*100</f>
        <v>-3.4483400000001607E-2</v>
      </c>
      <c r="AN28" s="214" t="s">
        <v>79</v>
      </c>
      <c r="AO28" s="214" t="s">
        <v>79</v>
      </c>
      <c r="AP28" s="177">
        <f>SUM(AK28-AJ28)*100</f>
        <v>-0.30074819999999503</v>
      </c>
      <c r="AQ28" s="185">
        <f>SUM(AL28-AJ28)*100</f>
        <v>1.7038317774343115</v>
      </c>
      <c r="AR28" s="179">
        <f>SUM(E28-AG28)*100</f>
        <v>-2.5755638000000025</v>
      </c>
      <c r="AS28" s="180">
        <f>SUM(F28-AH28)*100</f>
        <v>-3.1890603999999989</v>
      </c>
      <c r="AT28" s="180" t="s">
        <v>81</v>
      </c>
      <c r="AU28" s="180">
        <f>SUM(H28-AJ28)*100</f>
        <v>-4.1551936842105288</v>
      </c>
      <c r="AV28" s="180">
        <f>SUM(I28-AK28)*100</f>
        <v>-0.34042090179641216</v>
      </c>
      <c r="AW28" s="186">
        <f>SUM(J28-AL28)*100</f>
        <v>-6.6849363928189298</v>
      </c>
    </row>
    <row r="29" spans="1:49" ht="30" customHeight="1">
      <c r="A29" s="198" t="s">
        <v>131</v>
      </c>
      <c r="B29" s="212"/>
      <c r="C29" s="213" t="s">
        <v>132</v>
      </c>
      <c r="D29" s="161" t="s">
        <v>133</v>
      </c>
      <c r="E29" s="191" t="s">
        <v>79</v>
      </c>
      <c r="F29" s="164" t="s">
        <v>79</v>
      </c>
      <c r="G29" s="164" t="s">
        <v>79</v>
      </c>
      <c r="H29" s="165">
        <v>0.5295109612141653</v>
      </c>
      <c r="I29" s="165">
        <v>0.54257907542579076</v>
      </c>
      <c r="J29" s="166">
        <v>0.58210947930574097</v>
      </c>
      <c r="K29" s="192" t="s">
        <v>79</v>
      </c>
      <c r="L29" s="193" t="s">
        <v>79</v>
      </c>
      <c r="M29" s="193" t="s">
        <v>79</v>
      </c>
      <c r="N29" s="169">
        <f>SUM(I29-H29)*100</f>
        <v>1.3068114211625459</v>
      </c>
      <c r="O29" s="170">
        <f>SUM(J29-I29)*100</f>
        <v>3.9530403879950216</v>
      </c>
      <c r="P29" s="194" t="s">
        <v>79</v>
      </c>
      <c r="Q29" s="173" t="s">
        <v>79</v>
      </c>
      <c r="R29" s="173" t="s">
        <v>79</v>
      </c>
      <c r="S29" s="174">
        <v>0.65247472059606171</v>
      </c>
      <c r="T29" s="173">
        <v>0.628841608</v>
      </c>
      <c r="U29" s="166">
        <v>0.67587822014051524</v>
      </c>
      <c r="V29" s="195" t="s">
        <v>79</v>
      </c>
      <c r="W29" s="196" t="s">
        <v>79</v>
      </c>
      <c r="X29" s="196" t="s">
        <v>79</v>
      </c>
      <c r="Y29" s="177">
        <f>SUM(T29-S29)*100</f>
        <v>-2.3633112596061712</v>
      </c>
      <c r="Z29" s="178">
        <f>SUM(U29-T29)*100</f>
        <v>4.7036612140515244</v>
      </c>
      <c r="AA29" s="179" t="s">
        <v>81</v>
      </c>
      <c r="AB29" s="180" t="s">
        <v>81</v>
      </c>
      <c r="AC29" s="180" t="s">
        <v>81</v>
      </c>
      <c r="AD29" s="180">
        <f>SUM(H29-S29)*100</f>
        <v>-12.296375938189641</v>
      </c>
      <c r="AE29" s="180">
        <f>SUM(I29-T29)*100</f>
        <v>-8.6262532574209239</v>
      </c>
      <c r="AF29" s="181">
        <f>SUM(J29-U29)*100</f>
        <v>-9.3768740834774267</v>
      </c>
      <c r="AG29" s="171" t="s">
        <v>79</v>
      </c>
      <c r="AH29" s="174" t="s">
        <v>79</v>
      </c>
      <c r="AI29" s="174" t="s">
        <v>79</v>
      </c>
      <c r="AJ29" s="183">
        <v>0.62224006399999998</v>
      </c>
      <c r="AK29" s="183">
        <v>0.60638297900000004</v>
      </c>
      <c r="AL29" s="166">
        <v>0.65032127155901254</v>
      </c>
      <c r="AM29" s="203" t="s">
        <v>79</v>
      </c>
      <c r="AN29" s="214" t="s">
        <v>79</v>
      </c>
      <c r="AO29" s="214" t="s">
        <v>79</v>
      </c>
      <c r="AP29" s="177">
        <f>SUM(AK29-AJ29)*100</f>
        <v>-1.5857084999999937</v>
      </c>
      <c r="AQ29" s="185">
        <f>SUM(AL29-AJ29)*100</f>
        <v>2.8081207559012555</v>
      </c>
      <c r="AR29" s="179" t="s">
        <v>81</v>
      </c>
      <c r="AS29" s="180" t="s">
        <v>81</v>
      </c>
      <c r="AT29" s="180" t="s">
        <v>81</v>
      </c>
      <c r="AU29" s="180">
        <f>SUM(H29-AJ29)*100</f>
        <v>-9.2729102785834687</v>
      </c>
      <c r="AV29" s="180">
        <f>SUM(I29-AK29)*100</f>
        <v>-6.3803903574209286</v>
      </c>
      <c r="AW29" s="186">
        <f>SUM(J29-AL29)*100</f>
        <v>-6.8211792253271568</v>
      </c>
    </row>
    <row r="30" spans="1:49" ht="30" customHeight="1">
      <c r="A30" s="219" t="s">
        <v>131</v>
      </c>
      <c r="B30" s="212"/>
      <c r="C30" s="213" t="s">
        <v>134</v>
      </c>
      <c r="D30" s="161" t="s">
        <v>135</v>
      </c>
      <c r="E30" s="191" t="s">
        <v>79</v>
      </c>
      <c r="F30" s="164" t="s">
        <v>79</v>
      </c>
      <c r="G30" s="164" t="s">
        <v>79</v>
      </c>
      <c r="H30" s="165">
        <v>0.53209459459459463</v>
      </c>
      <c r="I30" s="165">
        <v>0.48661800486618012</v>
      </c>
      <c r="J30" s="166">
        <v>0.53004005340453941</v>
      </c>
      <c r="K30" s="192" t="s">
        <v>79</v>
      </c>
      <c r="L30" s="193" t="s">
        <v>79</v>
      </c>
      <c r="M30" s="193" t="s">
        <v>79</v>
      </c>
      <c r="N30" s="169">
        <f>SUM(I30-H30)*100</f>
        <v>-4.5476589728414503</v>
      </c>
      <c r="O30" s="170">
        <f>SUM(J30-I30)*100</f>
        <v>4.3422048538359288</v>
      </c>
      <c r="P30" s="194" t="s">
        <v>79</v>
      </c>
      <c r="Q30" s="173" t="s">
        <v>79</v>
      </c>
      <c r="R30" s="173" t="s">
        <v>79</v>
      </c>
      <c r="S30" s="174">
        <v>0.60980810234541583</v>
      </c>
      <c r="T30" s="173">
        <v>0.60598896800000002</v>
      </c>
      <c r="U30" s="166">
        <v>0.62183692596063733</v>
      </c>
      <c r="V30" s="195" t="s">
        <v>79</v>
      </c>
      <c r="W30" s="196" t="s">
        <v>79</v>
      </c>
      <c r="X30" s="196" t="s">
        <v>79</v>
      </c>
      <c r="Y30" s="177">
        <f>SUM(T30-S30)*100</f>
        <v>-0.38191343454158089</v>
      </c>
      <c r="Z30" s="178">
        <f>SUM(U30-T30)*100</f>
        <v>1.5847957960637316</v>
      </c>
      <c r="AA30" s="179" t="s">
        <v>81</v>
      </c>
      <c r="AB30" s="180" t="s">
        <v>81</v>
      </c>
      <c r="AC30" s="180" t="s">
        <v>81</v>
      </c>
      <c r="AD30" s="180">
        <f>SUM(H30-S30)*100</f>
        <v>-7.7713507750821194</v>
      </c>
      <c r="AE30" s="180">
        <f>SUM(I30-T30)*100</f>
        <v>-11.937096313381989</v>
      </c>
      <c r="AF30" s="181">
        <f>SUM(J30-U30)*100</f>
        <v>-9.1796872556097924</v>
      </c>
      <c r="AG30" s="171" t="s">
        <v>79</v>
      </c>
      <c r="AH30" s="174" t="s">
        <v>79</v>
      </c>
      <c r="AI30" s="174" t="s">
        <v>79</v>
      </c>
      <c r="AJ30" s="183">
        <v>0.590909091</v>
      </c>
      <c r="AK30" s="183">
        <v>0.57683215099999996</v>
      </c>
      <c r="AL30" s="166">
        <v>0.5962123774095367</v>
      </c>
      <c r="AM30" s="203" t="s">
        <v>79</v>
      </c>
      <c r="AN30" s="214" t="s">
        <v>79</v>
      </c>
      <c r="AO30" s="214" t="s">
        <v>79</v>
      </c>
      <c r="AP30" s="177">
        <f>SUM(AK30-AJ30)*100</f>
        <v>-1.4076940000000038</v>
      </c>
      <c r="AQ30" s="185">
        <f>SUM(AL30-AJ30)*100</f>
        <v>0.53032864095367005</v>
      </c>
      <c r="AR30" s="179" t="s">
        <v>81</v>
      </c>
      <c r="AS30" s="180" t="s">
        <v>81</v>
      </c>
      <c r="AT30" s="180" t="s">
        <v>81</v>
      </c>
      <c r="AU30" s="180">
        <f>SUM(H30-AJ30)*100</f>
        <v>-5.881449640540537</v>
      </c>
      <c r="AV30" s="180">
        <f>SUM(I30-AK30)*100</f>
        <v>-9.0214146133819835</v>
      </c>
      <c r="AW30" s="186">
        <f>SUM(J30-AL30)*100</f>
        <v>-6.6172324004997289</v>
      </c>
    </row>
    <row r="31" spans="1:49" ht="30" customHeight="1">
      <c r="A31" s="219" t="s">
        <v>136</v>
      </c>
      <c r="B31" s="190"/>
      <c r="C31" s="160" t="s">
        <v>137</v>
      </c>
      <c r="D31" s="161" t="s">
        <v>138</v>
      </c>
      <c r="E31" s="191" t="s">
        <v>79</v>
      </c>
      <c r="F31" s="164" t="s">
        <v>79</v>
      </c>
      <c r="G31" s="164" t="s">
        <v>79</v>
      </c>
      <c r="H31" s="165">
        <v>0.67959527824620569</v>
      </c>
      <c r="I31" s="165">
        <v>0.63260340632603407</v>
      </c>
      <c r="J31" s="166">
        <v>0.693029490616622</v>
      </c>
      <c r="K31" s="192" t="s">
        <v>79</v>
      </c>
      <c r="L31" s="193" t="s">
        <v>79</v>
      </c>
      <c r="M31" s="193" t="s">
        <v>79</v>
      </c>
      <c r="N31" s="169">
        <f>SUM(I31-H31)*100</f>
        <v>-4.6991871920171624</v>
      </c>
      <c r="O31" s="170">
        <f>SUM(J31-I31)*100</f>
        <v>6.0426084290587934</v>
      </c>
      <c r="P31" s="194" t="s">
        <v>79</v>
      </c>
      <c r="Q31" s="199" t="s">
        <v>79</v>
      </c>
      <c r="R31" s="173" t="s">
        <v>79</v>
      </c>
      <c r="S31" s="174">
        <v>0.77168706758914318</v>
      </c>
      <c r="T31" s="173">
        <v>0.76044129199999999</v>
      </c>
      <c r="U31" s="166">
        <v>0.78437792329279699</v>
      </c>
      <c r="V31" s="200" t="s">
        <v>79</v>
      </c>
      <c r="W31" s="201" t="s">
        <v>79</v>
      </c>
      <c r="X31" s="196" t="s">
        <v>79</v>
      </c>
      <c r="Y31" s="177">
        <f>SUM(T31-S31)*100</f>
        <v>-1.1245775589143192</v>
      </c>
      <c r="Z31" s="178">
        <f>SUM(U31-T31)*100</f>
        <v>2.3936631292796995</v>
      </c>
      <c r="AA31" s="179" t="s">
        <v>81</v>
      </c>
      <c r="AB31" s="180" t="s">
        <v>81</v>
      </c>
      <c r="AC31" s="180" t="s">
        <v>81</v>
      </c>
      <c r="AD31" s="180">
        <f>SUM(H31-S31)*100</f>
        <v>-9.2091789342937496</v>
      </c>
      <c r="AE31" s="180">
        <f>SUM(I31-T31)*100</f>
        <v>-12.783788567396591</v>
      </c>
      <c r="AF31" s="181">
        <f>SUM(J31-U31)*100</f>
        <v>-9.134843267617498</v>
      </c>
      <c r="AG31" s="194" t="s">
        <v>79</v>
      </c>
      <c r="AH31" s="173" t="s">
        <v>79</v>
      </c>
      <c r="AI31" s="173" t="s">
        <v>79</v>
      </c>
      <c r="AJ31" s="183">
        <v>0.74645110400000003</v>
      </c>
      <c r="AK31" s="183">
        <v>0.72861356899999996</v>
      </c>
      <c r="AL31" s="166">
        <v>0.75945945945945947</v>
      </c>
      <c r="AM31" s="195" t="s">
        <v>79</v>
      </c>
      <c r="AN31" s="196" t="s">
        <v>79</v>
      </c>
      <c r="AO31" s="196" t="s">
        <v>79</v>
      </c>
      <c r="AP31" s="177">
        <f>SUM(AK31-AJ31)*100</f>
        <v>-1.7837535000000071</v>
      </c>
      <c r="AQ31" s="185">
        <f>SUM(AL31-AJ31)*100</f>
        <v>1.3008355459459442</v>
      </c>
      <c r="AR31" s="179" t="s">
        <v>81</v>
      </c>
      <c r="AS31" s="180" t="s">
        <v>81</v>
      </c>
      <c r="AT31" s="180" t="s">
        <v>81</v>
      </c>
      <c r="AU31" s="180">
        <f>SUM(H31-AJ31)*100</f>
        <v>-6.685582575379434</v>
      </c>
      <c r="AV31" s="180">
        <f>SUM(I31-AK31)*100</f>
        <v>-9.6010162673965898</v>
      </c>
      <c r="AW31" s="186">
        <f>SUM(J31-AL31)*100</f>
        <v>-6.6429968842837468</v>
      </c>
    </row>
    <row r="32" spans="1:49" ht="30" customHeight="1">
      <c r="A32" s="220" t="s">
        <v>139</v>
      </c>
      <c r="B32" s="215"/>
      <c r="C32" s="160" t="s">
        <v>140</v>
      </c>
      <c r="D32" s="161" t="s">
        <v>141</v>
      </c>
      <c r="E32" s="162">
        <v>0.3266</v>
      </c>
      <c r="F32" s="163">
        <v>0.34939759999999997</v>
      </c>
      <c r="G32" s="164">
        <v>0.32915921300000001</v>
      </c>
      <c r="H32" s="165">
        <v>0.3108108108108108</v>
      </c>
      <c r="I32" s="165">
        <v>0.28921568627450978</v>
      </c>
      <c r="J32" s="166">
        <v>0.32754010695187158</v>
      </c>
      <c r="K32" s="167">
        <f>SUM(F32-E32)*100</f>
        <v>2.2797599999999973</v>
      </c>
      <c r="L32" s="168">
        <f>SUM(G32-F32)*100</f>
        <v>-2.0238386999999971</v>
      </c>
      <c r="M32" s="168">
        <f>SUM(H32-G32)*100</f>
        <v>-1.8348402189189206</v>
      </c>
      <c r="N32" s="169">
        <f>SUM(I32-H32)*100</f>
        <v>-2.1595124536301027</v>
      </c>
      <c r="O32" s="170">
        <f>SUM(J32-I32)*100</f>
        <v>3.8324420677361806</v>
      </c>
      <c r="P32" s="171">
        <v>0.36990000000000001</v>
      </c>
      <c r="Q32" s="172">
        <v>0.36236459999999998</v>
      </c>
      <c r="R32" s="173">
        <v>0.35658511199999998</v>
      </c>
      <c r="S32" s="174">
        <v>0.34291799787007449</v>
      </c>
      <c r="T32" s="173">
        <v>0.32460317500000002</v>
      </c>
      <c r="U32" s="166">
        <v>0.4182760244936411</v>
      </c>
      <c r="V32" s="175">
        <f>SUM(Q32-P32)*100</f>
        <v>-0.75354000000000254</v>
      </c>
      <c r="W32" s="176">
        <f>SUM(R32-Q32)*100</f>
        <v>-0.57794879999999993</v>
      </c>
      <c r="X32" s="176">
        <f>SUM(S32-R32)*100</f>
        <v>-1.3667114129925495</v>
      </c>
      <c r="Y32" s="177">
        <f>SUM(T32-S32)*100</f>
        <v>-1.8314822870074465</v>
      </c>
      <c r="Z32" s="178">
        <f>SUM(U32-T32)*100</f>
        <v>9.367284949364107</v>
      </c>
      <c r="AA32" s="179">
        <f>SUM(E32-P32)*100</f>
        <v>-4.33</v>
      </c>
      <c r="AB32" s="180">
        <f>SUM(F32-Q32)*100</f>
        <v>-1.2967000000000006</v>
      </c>
      <c r="AC32" s="180">
        <f>SUM(G32-R32)*100</f>
        <v>-2.7425898999999978</v>
      </c>
      <c r="AD32" s="180">
        <f>SUM(H32-S32)*100</f>
        <v>-3.2107187059263689</v>
      </c>
      <c r="AE32" s="180">
        <f>SUM(I32-T32)*100</f>
        <v>-3.5387488725490246</v>
      </c>
      <c r="AF32" s="181">
        <f>SUM(J32-U32)*100</f>
        <v>-9.0735917541769524</v>
      </c>
      <c r="AG32" s="182">
        <v>0.36317352600000002</v>
      </c>
      <c r="AH32" s="183">
        <v>0.358273381</v>
      </c>
      <c r="AI32" s="183">
        <v>0.35312500000000002</v>
      </c>
      <c r="AJ32" s="188">
        <v>0.333466135</v>
      </c>
      <c r="AK32" s="188">
        <v>0.31569560000000002</v>
      </c>
      <c r="AL32" s="166">
        <v>0.39456706281833609</v>
      </c>
      <c r="AM32" s="175">
        <f>SUM(AH32-AG32)*100</f>
        <v>-0.49001450000000224</v>
      </c>
      <c r="AN32" s="176">
        <f>SUM(AI32-AH32)*100</f>
        <v>-0.51483809999999797</v>
      </c>
      <c r="AO32" s="176">
        <f>SUM(AJ32-AI32)*100</f>
        <v>-1.9658865000000025</v>
      </c>
      <c r="AP32" s="177">
        <f>SUM(AK32-AJ32)*100</f>
        <v>-1.7770534999999976</v>
      </c>
      <c r="AQ32" s="185">
        <f>SUM(AL32-AJ32)*100</f>
        <v>6.1100927818336093</v>
      </c>
      <c r="AR32" s="179">
        <f>SUM(E32-AG32)*100</f>
        <v>-3.6573526000000021</v>
      </c>
      <c r="AS32" s="180">
        <f>SUM(F32-AH32)*100</f>
        <v>-0.8875781000000027</v>
      </c>
      <c r="AT32" s="180">
        <f>SUM(G32-AI32)*100</f>
        <v>-2.3965787000000018</v>
      </c>
      <c r="AU32" s="180">
        <f>SUM(H32-AJ32)*100</f>
        <v>-2.2655324189189194</v>
      </c>
      <c r="AV32" s="180">
        <f>SUM(I32-AK32)*100</f>
        <v>-2.6479913725490247</v>
      </c>
      <c r="AW32" s="186">
        <f>SUM(J32-AL32)*100</f>
        <v>-6.7026955866464508</v>
      </c>
    </row>
    <row r="33" spans="1:49" ht="30" customHeight="1">
      <c r="A33" s="219" t="s">
        <v>93</v>
      </c>
      <c r="B33" s="190"/>
      <c r="C33" s="160" t="s">
        <v>142</v>
      </c>
      <c r="D33" s="161" t="s">
        <v>143</v>
      </c>
      <c r="E33" s="206" t="s">
        <v>79</v>
      </c>
      <c r="F33" s="208" t="s">
        <v>79</v>
      </c>
      <c r="G33" s="208" t="s">
        <v>79</v>
      </c>
      <c r="H33" s="209">
        <v>0.48141891891891891</v>
      </c>
      <c r="I33" s="209">
        <v>0.47201946472019463</v>
      </c>
      <c r="J33" s="166">
        <v>0.51200000000000001</v>
      </c>
      <c r="K33" s="210" t="s">
        <v>79</v>
      </c>
      <c r="L33" s="221" t="s">
        <v>79</v>
      </c>
      <c r="M33" s="221" t="s">
        <v>79</v>
      </c>
      <c r="N33" s="169">
        <f>SUM(I33-H33)*100</f>
        <v>-0.93994541987242886</v>
      </c>
      <c r="O33" s="170">
        <f>SUM(J33-I33)*100</f>
        <v>3.9980535279805385</v>
      </c>
      <c r="P33" s="194" t="s">
        <v>79</v>
      </c>
      <c r="Q33" s="173" t="s">
        <v>79</v>
      </c>
      <c r="R33" s="173" t="s">
        <v>79</v>
      </c>
      <c r="S33" s="174">
        <v>0.59245483528161536</v>
      </c>
      <c r="T33" s="173">
        <v>0.58879242300000001</v>
      </c>
      <c r="U33" s="166">
        <v>0.60168302945301544</v>
      </c>
      <c r="V33" s="195" t="s">
        <v>79</v>
      </c>
      <c r="W33" s="196" t="s">
        <v>79</v>
      </c>
      <c r="X33" s="196" t="s">
        <v>79</v>
      </c>
      <c r="Y33" s="177">
        <f>SUM(T33-S33)*100</f>
        <v>-0.36624122816153459</v>
      </c>
      <c r="Z33" s="178">
        <f>SUM(U33-T33)*100</f>
        <v>1.289060645301543</v>
      </c>
      <c r="AA33" s="179" t="s">
        <v>81</v>
      </c>
      <c r="AB33" s="180" t="s">
        <v>81</v>
      </c>
      <c r="AC33" s="180" t="s">
        <v>81</v>
      </c>
      <c r="AD33" s="180">
        <f>SUM(H33-S33)*100</f>
        <v>-11.103591636269645</v>
      </c>
      <c r="AE33" s="180">
        <f>SUM(I33-T33)*100</f>
        <v>-11.677295827980538</v>
      </c>
      <c r="AF33" s="181">
        <f>SUM(J33-U33)*100</f>
        <v>-8.9683029453015433</v>
      </c>
      <c r="AG33" s="194" t="s">
        <v>79</v>
      </c>
      <c r="AH33" s="173" t="s">
        <v>79</v>
      </c>
      <c r="AI33" s="173" t="s">
        <v>79</v>
      </c>
      <c r="AJ33" s="183">
        <v>0.56722853799999995</v>
      </c>
      <c r="AK33" s="183">
        <v>0.55726092100000002</v>
      </c>
      <c r="AL33" s="166">
        <v>0.57735085945399389</v>
      </c>
      <c r="AM33" s="194" t="s">
        <v>79</v>
      </c>
      <c r="AN33" s="173" t="s">
        <v>79</v>
      </c>
      <c r="AO33" s="173" t="s">
        <v>79</v>
      </c>
      <c r="AP33" s="177">
        <f>SUM(AK33-AJ33)*100</f>
        <v>-0.99676169999999287</v>
      </c>
      <c r="AQ33" s="185">
        <f>SUM(AL33-AJ33)*100</f>
        <v>1.0122321453993943</v>
      </c>
      <c r="AR33" s="179" t="s">
        <v>81</v>
      </c>
      <c r="AS33" s="180" t="s">
        <v>81</v>
      </c>
      <c r="AT33" s="180" t="s">
        <v>81</v>
      </c>
      <c r="AU33" s="180">
        <f>SUM(H33-AJ33)*100</f>
        <v>-8.5809619081081028</v>
      </c>
      <c r="AV33" s="180">
        <f>SUM(I33-AK33)*100</f>
        <v>-8.5241456279805394</v>
      </c>
      <c r="AW33" s="186">
        <f>SUM(J33-AL33)*100</f>
        <v>-6.5350859453993877</v>
      </c>
    </row>
    <row r="34" spans="1:49" ht="30" customHeight="1">
      <c r="A34" s="219" t="s">
        <v>144</v>
      </c>
      <c r="B34" s="212"/>
      <c r="C34" s="213" t="s">
        <v>145</v>
      </c>
      <c r="D34" s="222" t="s">
        <v>146</v>
      </c>
      <c r="E34" s="191" t="s">
        <v>79</v>
      </c>
      <c r="F34" s="164" t="s">
        <v>79</v>
      </c>
      <c r="G34" s="164" t="s">
        <v>79</v>
      </c>
      <c r="H34" s="164" t="s">
        <v>79</v>
      </c>
      <c r="I34" s="164" t="s">
        <v>79</v>
      </c>
      <c r="J34" s="166">
        <v>0.47473404255319152</v>
      </c>
      <c r="K34" s="192" t="s">
        <v>79</v>
      </c>
      <c r="L34" s="193" t="s">
        <v>79</v>
      </c>
      <c r="M34" s="193" t="s">
        <v>79</v>
      </c>
      <c r="N34" s="169" t="s">
        <v>79</v>
      </c>
      <c r="O34" s="170" t="s">
        <v>79</v>
      </c>
      <c r="P34" s="194" t="s">
        <v>79</v>
      </c>
      <c r="Q34" s="173" t="s">
        <v>79</v>
      </c>
      <c r="R34" s="173" t="s">
        <v>79</v>
      </c>
      <c r="S34" s="173" t="s">
        <v>79</v>
      </c>
      <c r="T34" s="173" t="s">
        <v>79</v>
      </c>
      <c r="U34" s="166">
        <v>0.56287985039738198</v>
      </c>
      <c r="V34" s="195" t="s">
        <v>79</v>
      </c>
      <c r="W34" s="196" t="s">
        <v>79</v>
      </c>
      <c r="X34" s="196" t="s">
        <v>79</v>
      </c>
      <c r="Y34" s="196" t="s">
        <v>79</v>
      </c>
      <c r="Z34" s="223" t="s">
        <v>79</v>
      </c>
      <c r="AA34" s="179" t="s">
        <v>80</v>
      </c>
      <c r="AB34" s="180" t="s">
        <v>81</v>
      </c>
      <c r="AC34" s="180" t="s">
        <v>81</v>
      </c>
      <c r="AD34" s="180" t="s">
        <v>147</v>
      </c>
      <c r="AE34" s="180" t="s">
        <v>147</v>
      </c>
      <c r="AF34" s="181">
        <f>SUM(J34-U34)*100</f>
        <v>-8.8145807844190465</v>
      </c>
      <c r="AG34" s="171" t="s">
        <v>79</v>
      </c>
      <c r="AH34" s="174" t="s">
        <v>79</v>
      </c>
      <c r="AI34" s="174" t="s">
        <v>79</v>
      </c>
      <c r="AJ34" s="202" t="s">
        <v>79</v>
      </c>
      <c r="AK34" s="183" t="s">
        <v>79</v>
      </c>
      <c r="AL34" s="166">
        <v>0.53996627318718404</v>
      </c>
      <c r="AM34" s="203" t="s">
        <v>79</v>
      </c>
      <c r="AN34" s="214" t="s">
        <v>79</v>
      </c>
      <c r="AO34" s="214" t="s">
        <v>79</v>
      </c>
      <c r="AP34" s="177" t="s">
        <v>79</v>
      </c>
      <c r="AQ34" s="224" t="s">
        <v>79</v>
      </c>
      <c r="AR34" s="179" t="s">
        <v>147</v>
      </c>
      <c r="AS34" s="180" t="s">
        <v>147</v>
      </c>
      <c r="AT34" s="180" t="s">
        <v>147</v>
      </c>
      <c r="AU34" s="180" t="s">
        <v>147</v>
      </c>
      <c r="AV34" s="180" t="s">
        <v>147</v>
      </c>
      <c r="AW34" s="186">
        <f>SUM(J34-AL34)*100</f>
        <v>-6.5232230633992527</v>
      </c>
    </row>
    <row r="35" spans="1:49" ht="30" customHeight="1">
      <c r="A35" s="225" t="s">
        <v>144</v>
      </c>
      <c r="B35" s="215"/>
      <c r="C35" s="213" t="s">
        <v>148</v>
      </c>
      <c r="D35" s="161" t="s">
        <v>149</v>
      </c>
      <c r="E35" s="191" t="s">
        <v>79</v>
      </c>
      <c r="F35" s="164" t="s">
        <v>79</v>
      </c>
      <c r="G35" s="164" t="s">
        <v>79</v>
      </c>
      <c r="H35" s="164" t="s">
        <v>79</v>
      </c>
      <c r="I35" s="165">
        <v>0.61095890410958908</v>
      </c>
      <c r="J35" s="166">
        <v>0.6581059390048154</v>
      </c>
      <c r="K35" s="192" t="s">
        <v>79</v>
      </c>
      <c r="L35" s="193" t="s">
        <v>79</v>
      </c>
      <c r="M35" s="193" t="s">
        <v>79</v>
      </c>
      <c r="N35" s="193" t="s">
        <v>79</v>
      </c>
      <c r="O35" s="170">
        <f>SUM(J35-I35)*100</f>
        <v>4.7147034895226314</v>
      </c>
      <c r="P35" s="194" t="s">
        <v>79</v>
      </c>
      <c r="Q35" s="173" t="s">
        <v>79</v>
      </c>
      <c r="R35" s="173" t="s">
        <v>79</v>
      </c>
      <c r="S35" s="173" t="s">
        <v>79</v>
      </c>
      <c r="T35" s="173">
        <v>0.74204946999999999</v>
      </c>
      <c r="U35" s="166">
        <v>0.74611676486341727</v>
      </c>
      <c r="V35" s="195" t="s">
        <v>79</v>
      </c>
      <c r="W35" s="196" t="s">
        <v>79</v>
      </c>
      <c r="X35" s="196" t="s">
        <v>79</v>
      </c>
      <c r="Y35" s="196" t="s">
        <v>79</v>
      </c>
      <c r="Z35" s="178">
        <f>SUM(U35-T35)*100</f>
        <v>0.40672948634172812</v>
      </c>
      <c r="AA35" s="179" t="s">
        <v>81</v>
      </c>
      <c r="AB35" s="180" t="s">
        <v>81</v>
      </c>
      <c r="AC35" s="180" t="s">
        <v>81</v>
      </c>
      <c r="AD35" s="180" t="s">
        <v>147</v>
      </c>
      <c r="AE35" s="180">
        <f>SUM(I35-T35)*100</f>
        <v>-13.10905658904109</v>
      </c>
      <c r="AF35" s="181">
        <f>SUM(J35-U35)*100</f>
        <v>-8.8010825858601862</v>
      </c>
      <c r="AG35" s="171" t="s">
        <v>79</v>
      </c>
      <c r="AH35" s="174" t="s">
        <v>79</v>
      </c>
      <c r="AI35" s="174" t="s">
        <v>79</v>
      </c>
      <c r="AJ35" s="174" t="s">
        <v>79</v>
      </c>
      <c r="AK35" s="183">
        <v>0.70907885999999998</v>
      </c>
      <c r="AL35" s="166">
        <v>0.72283033620015635</v>
      </c>
      <c r="AM35" s="203" t="s">
        <v>79</v>
      </c>
      <c r="AN35" s="214" t="s">
        <v>79</v>
      </c>
      <c r="AO35" s="214" t="s">
        <v>79</v>
      </c>
      <c r="AP35" s="214" t="s">
        <v>79</v>
      </c>
      <c r="AQ35" s="224" t="s">
        <v>79</v>
      </c>
      <c r="AR35" s="179" t="s">
        <v>81</v>
      </c>
      <c r="AS35" s="180" t="s">
        <v>81</v>
      </c>
      <c r="AT35" s="180" t="s">
        <v>81</v>
      </c>
      <c r="AU35" s="180" t="s">
        <v>81</v>
      </c>
      <c r="AV35" s="180">
        <f>SUM(I35-AK35)*100</f>
        <v>-9.8119955890410893</v>
      </c>
      <c r="AW35" s="186">
        <f>SUM(J35-AL35)*100</f>
        <v>-6.4724397195340959</v>
      </c>
    </row>
    <row r="36" spans="1:49" ht="30" customHeight="1">
      <c r="A36" s="205" t="s">
        <v>150</v>
      </c>
      <c r="B36" s="212">
        <v>7</v>
      </c>
      <c r="C36" s="160" t="s">
        <v>151</v>
      </c>
      <c r="D36" s="161" t="s">
        <v>152</v>
      </c>
      <c r="E36" s="191">
        <v>0.46229999999999999</v>
      </c>
      <c r="F36" s="163">
        <v>0.45</v>
      </c>
      <c r="G36" s="164">
        <v>0.51158645300000005</v>
      </c>
      <c r="H36" s="165">
        <v>0.46711635750421587</v>
      </c>
      <c r="I36" s="165">
        <v>0.43203883495145629</v>
      </c>
      <c r="J36" s="166">
        <v>0.49331550802139029</v>
      </c>
      <c r="K36" s="167">
        <f>SUM(F36-E36)*100</f>
        <v>-1.2299999999999978</v>
      </c>
      <c r="L36" s="168">
        <f>SUM(G36-F36)*100</f>
        <v>6.1586453000000043</v>
      </c>
      <c r="M36" s="168">
        <f>SUM(H36-G36)*100</f>
        <v>-4.4470095495784179</v>
      </c>
      <c r="N36" s="169">
        <f>SUM(I36-H36)*100</f>
        <v>-3.5077522552759586</v>
      </c>
      <c r="O36" s="170">
        <f>SUM(J36-I36)*100</f>
        <v>6.1276673069934002</v>
      </c>
      <c r="P36" s="171">
        <v>0.56510000000000005</v>
      </c>
      <c r="Q36" s="226">
        <v>0.55955060000000001</v>
      </c>
      <c r="R36" s="173">
        <v>0.59563409599999995</v>
      </c>
      <c r="S36" s="174">
        <v>0.56276595744680846</v>
      </c>
      <c r="T36" s="173">
        <v>0.53706624599999997</v>
      </c>
      <c r="U36" s="166">
        <v>0.5809479117785078</v>
      </c>
      <c r="V36" s="175">
        <f>SUM(Q36-P36)*100</f>
        <v>-0.55494000000000376</v>
      </c>
      <c r="W36" s="176">
        <f>SUM(R36-Q36)*100</f>
        <v>3.6083495999999937</v>
      </c>
      <c r="X36" s="176">
        <f>SUM(S36-R36)*100</f>
        <v>-3.2868138553191484</v>
      </c>
      <c r="Y36" s="177">
        <f>SUM(T36-S36)*100</f>
        <v>-2.5699711446808493</v>
      </c>
      <c r="Z36" s="178">
        <f>SUM(U36-T36)*100</f>
        <v>4.3881665778507823</v>
      </c>
      <c r="AA36" s="179">
        <f>SUM(E36-P36)*100</f>
        <v>-10.280000000000006</v>
      </c>
      <c r="AB36" s="180">
        <f>SUM(F36-Q36)*100</f>
        <v>-10.95506</v>
      </c>
      <c r="AC36" s="180">
        <f>SUM(G36-R36)*100</f>
        <v>-8.4047642999999894</v>
      </c>
      <c r="AD36" s="180">
        <f>SUM(H36-S36)*100</f>
        <v>-9.564959994259258</v>
      </c>
      <c r="AE36" s="180">
        <f>SUM(I36-T36)*100</f>
        <v>-10.502741104854369</v>
      </c>
      <c r="AF36" s="181">
        <f>SUM(J36-U36)*100</f>
        <v>-8.7632403757117512</v>
      </c>
      <c r="AG36" s="211">
        <v>0.53983739799999997</v>
      </c>
      <c r="AH36" s="202">
        <v>0.53656796299999998</v>
      </c>
      <c r="AI36" s="202">
        <v>0.57314241499999996</v>
      </c>
      <c r="AJ36" s="202">
        <v>0.53852170499999996</v>
      </c>
      <c r="AK36" s="183">
        <v>0.50825471700000002</v>
      </c>
      <c r="AL36" s="166">
        <v>0.55499153976311333</v>
      </c>
      <c r="AM36" s="175">
        <f>SUM(AH36-AG36)*100</f>
        <v>-0.32694349999999872</v>
      </c>
      <c r="AN36" s="176">
        <f>SUM(AI36-AH36)*100</f>
        <v>3.657445199999998</v>
      </c>
      <c r="AO36" s="176">
        <f>SUM(AJ36-AI36)*100</f>
        <v>-3.4620709999999999</v>
      </c>
      <c r="AP36" s="177">
        <f>SUM(AK36-AJ36)*100</f>
        <v>-3.0266987999999939</v>
      </c>
      <c r="AQ36" s="185">
        <f>SUM(AL36-AJ36)*100</f>
        <v>1.6469834763113367</v>
      </c>
      <c r="AR36" s="179">
        <f>SUM(E36-AG36)*100</f>
        <v>-7.7537397999999982</v>
      </c>
      <c r="AS36" s="180">
        <f>SUM(F36-AH36)*100</f>
        <v>-8.6567962999999963</v>
      </c>
      <c r="AT36" s="180">
        <f>SUM(G36-AI36)*100</f>
        <v>-6.1555961999999909</v>
      </c>
      <c r="AU36" s="180">
        <f>SUM(H36-AJ36)*100</f>
        <v>-7.1405347495784088</v>
      </c>
      <c r="AV36" s="180">
        <f>SUM(I36-AK36)*100</f>
        <v>-7.6215882048543735</v>
      </c>
      <c r="AW36" s="186">
        <f>SUM(J36-AL36)*100</f>
        <v>-6.1676031741723039</v>
      </c>
    </row>
    <row r="37" spans="1:49" ht="30" customHeight="1">
      <c r="A37" s="205" t="s">
        <v>96</v>
      </c>
      <c r="B37" s="215" t="s">
        <v>97</v>
      </c>
      <c r="C37" s="160" t="s">
        <v>153</v>
      </c>
      <c r="D37" s="161" t="s">
        <v>154</v>
      </c>
      <c r="E37" s="206">
        <v>0.75600000000000001</v>
      </c>
      <c r="F37" s="207">
        <v>0.73</v>
      </c>
      <c r="G37" s="208">
        <v>0.751332149</v>
      </c>
      <c r="H37" s="209">
        <v>0.75465313028764802</v>
      </c>
      <c r="I37" s="209">
        <v>0.73058252427184467</v>
      </c>
      <c r="J37" s="166">
        <v>0.73635153129161124</v>
      </c>
      <c r="K37" s="210">
        <f>SUM(F37-E37)*100</f>
        <v>-2.6000000000000023</v>
      </c>
      <c r="L37" s="169">
        <f>SUM(G37-F37)*100</f>
        <v>2.1332149000000022</v>
      </c>
      <c r="M37" s="169">
        <f>SUM(H37-G37)*100</f>
        <v>0.33209812876480171</v>
      </c>
      <c r="N37" s="169">
        <f>SUM(I37-H37)*100</f>
        <v>-2.4070606015803353</v>
      </c>
      <c r="O37" s="170">
        <f>SUM(J37-I37)*100</f>
        <v>0.57690070197665699</v>
      </c>
      <c r="P37" s="171">
        <v>0.81889999999999996</v>
      </c>
      <c r="Q37" s="172">
        <v>0.80681309999999995</v>
      </c>
      <c r="R37" s="173">
        <v>0.83047321900000004</v>
      </c>
      <c r="S37" s="174">
        <v>0.81740976645435248</v>
      </c>
      <c r="T37" s="173">
        <v>0.81510621599999999</v>
      </c>
      <c r="U37" s="166">
        <v>0.8217636022514071</v>
      </c>
      <c r="V37" s="175">
        <f>SUM(Q37-P37)*100</f>
        <v>-1.2086900000000012</v>
      </c>
      <c r="W37" s="176">
        <f>SUM(R37-Q37)*100</f>
        <v>2.366011900000009</v>
      </c>
      <c r="X37" s="176">
        <f>SUM(S37-R37)*100</f>
        <v>-1.3063452545647558</v>
      </c>
      <c r="Y37" s="177">
        <f>SUM(T37-S37)*100</f>
        <v>-0.23035504543524876</v>
      </c>
      <c r="Z37" s="178">
        <f>SUM(U37-T37)*100</f>
        <v>0.66573862514071047</v>
      </c>
      <c r="AA37" s="179">
        <f>SUM(E37-P37)*100</f>
        <v>-6.2899999999999956</v>
      </c>
      <c r="AB37" s="180">
        <f>SUM(F37-Q37)*100</f>
        <v>-7.6813099999999963</v>
      </c>
      <c r="AC37" s="180">
        <f>SUM(G37-R37)*100</f>
        <v>-7.9141070000000031</v>
      </c>
      <c r="AD37" s="180">
        <f>SUM(H37-S37)*100</f>
        <v>-6.275663616670446</v>
      </c>
      <c r="AE37" s="180">
        <f>SUM(I37-T37)*100</f>
        <v>-8.4523691728155335</v>
      </c>
      <c r="AF37" s="181">
        <f>SUM(J37-U37)*100</f>
        <v>-8.5412070959795869</v>
      </c>
      <c r="AG37" s="211">
        <v>0.80023923399999997</v>
      </c>
      <c r="AH37" s="183">
        <v>0.78954802300000004</v>
      </c>
      <c r="AI37" s="202">
        <v>0.80772200800000005</v>
      </c>
      <c r="AJ37" s="202">
        <v>0.801092044</v>
      </c>
      <c r="AK37" s="183">
        <v>0.79281930499999997</v>
      </c>
      <c r="AL37" s="166">
        <v>0.79797297297297298</v>
      </c>
      <c r="AM37" s="175">
        <f>SUM(AH37-AG37)*100</f>
        <v>-1.0691210999999923</v>
      </c>
      <c r="AN37" s="176">
        <f>SUM(AI37-AH37)*100</f>
        <v>1.8173985000000004</v>
      </c>
      <c r="AO37" s="176">
        <f>SUM(AJ37-AI37)*100</f>
        <v>-0.66299640000000437</v>
      </c>
      <c r="AP37" s="177">
        <f>SUM(AK37-AJ37)*100</f>
        <v>-0.82727390000000289</v>
      </c>
      <c r="AQ37" s="185">
        <f>SUM(AL37-AJ37)*100</f>
        <v>-0.31190710270270205</v>
      </c>
      <c r="AR37" s="179">
        <f>SUM(E37-AG37)*100</f>
        <v>-4.4239233999999961</v>
      </c>
      <c r="AS37" s="180">
        <f>SUM(F37-AH37)*100</f>
        <v>-5.9548023000000061</v>
      </c>
      <c r="AT37" s="180">
        <f>SUM(G37-AI37)*100</f>
        <v>-5.6389859000000042</v>
      </c>
      <c r="AU37" s="180">
        <f>SUM(H37-AJ37)*100</f>
        <v>-4.6438913712351981</v>
      </c>
      <c r="AV37" s="180">
        <f>SUM(I37-AK37)*100</f>
        <v>-6.223678072815531</v>
      </c>
      <c r="AW37" s="186">
        <f>SUM(J37-AL37)*100</f>
        <v>-6.1621441681361748</v>
      </c>
    </row>
    <row r="38" spans="1:49" ht="30" customHeight="1">
      <c r="A38" s="205" t="s">
        <v>85</v>
      </c>
      <c r="B38" s="190"/>
      <c r="C38" s="160" t="s">
        <v>155</v>
      </c>
      <c r="D38" s="161" t="s">
        <v>156</v>
      </c>
      <c r="E38" s="206">
        <v>0.51570000000000005</v>
      </c>
      <c r="F38" s="207">
        <v>0.54108219999999996</v>
      </c>
      <c r="G38" s="208">
        <v>0.58928571399999996</v>
      </c>
      <c r="H38" s="209">
        <v>0.53716216216216217</v>
      </c>
      <c r="I38" s="209">
        <v>0.4563106796116505</v>
      </c>
      <c r="J38" s="166">
        <v>0.53938584779706278</v>
      </c>
      <c r="K38" s="210">
        <f>SUM(F38-E38)*100</f>
        <v>2.538219999999991</v>
      </c>
      <c r="L38" s="169">
        <f>SUM(G38-F38)*100</f>
        <v>4.8203513999999998</v>
      </c>
      <c r="M38" s="169">
        <f>SUM(H38-G38)*100</f>
        <v>-5.2123551837837789</v>
      </c>
      <c r="N38" s="169">
        <f>SUM(I38-H38)*100</f>
        <v>-8.0851482550511662</v>
      </c>
      <c r="O38" s="170">
        <f>SUM(J38-I38)*100</f>
        <v>8.3075168185412274</v>
      </c>
      <c r="P38" s="171">
        <v>0.58979999999999999</v>
      </c>
      <c r="Q38" s="172">
        <v>0.59317470000000005</v>
      </c>
      <c r="R38" s="173">
        <v>0.63048016699999998</v>
      </c>
      <c r="S38" s="174">
        <v>0.63636363636363635</v>
      </c>
      <c r="T38" s="173">
        <v>0.59905288099999998</v>
      </c>
      <c r="U38" s="166">
        <v>0.62464854732895969</v>
      </c>
      <c r="V38" s="175">
        <f>SUM(Q38-P38)*100</f>
        <v>0.33747000000000638</v>
      </c>
      <c r="W38" s="176">
        <f>SUM(R38-Q38)*100</f>
        <v>3.7305466999999926</v>
      </c>
      <c r="X38" s="176">
        <f>SUM(S38-R38)*100</f>
        <v>0.58834693636363733</v>
      </c>
      <c r="Y38" s="177">
        <f>SUM(T38-S38)*100</f>
        <v>-3.7310755363636372</v>
      </c>
      <c r="Z38" s="178">
        <f>SUM(U38-T38)*100</f>
        <v>2.559566632895971</v>
      </c>
      <c r="AA38" s="179">
        <f>SUM(E38-P38)*100</f>
        <v>-7.4099999999999948</v>
      </c>
      <c r="AB38" s="180">
        <f>SUM(F38-Q38)*100</f>
        <v>-5.2092500000000097</v>
      </c>
      <c r="AC38" s="180">
        <f>SUM(G38-R38)*100</f>
        <v>-4.1194453000000024</v>
      </c>
      <c r="AD38" s="180">
        <f>SUM(H38-S38)*100</f>
        <v>-9.9201474201474191</v>
      </c>
      <c r="AE38" s="180">
        <f>SUM(I38-T38)*100</f>
        <v>-14.274220138834949</v>
      </c>
      <c r="AF38" s="181">
        <f>SUM(J38-U38)*100</f>
        <v>-8.5262699531896917</v>
      </c>
      <c r="AG38" s="227">
        <v>0.57297514000000005</v>
      </c>
      <c r="AH38" s="188">
        <v>0.57855626299999996</v>
      </c>
      <c r="AI38" s="183">
        <v>0.61821705400000004</v>
      </c>
      <c r="AJ38" s="183">
        <v>0.61178306699999996</v>
      </c>
      <c r="AK38" s="188">
        <v>0.56283185800000002</v>
      </c>
      <c r="AL38" s="166">
        <v>0.60020277120648868</v>
      </c>
      <c r="AM38" s="175">
        <f>SUM(AH38-AG38)*100</f>
        <v>0.55811229999999101</v>
      </c>
      <c r="AN38" s="176">
        <f>SUM(AI38-AH38)*100</f>
        <v>3.9660791000000084</v>
      </c>
      <c r="AO38" s="176">
        <f>SUM(AJ38-AI38)*100</f>
        <v>-0.64339870000000854</v>
      </c>
      <c r="AP38" s="177">
        <f>SUM(AK38-AJ38)*100</f>
        <v>-4.895120899999994</v>
      </c>
      <c r="AQ38" s="185">
        <f>SUM(AL38-AJ38)*100</f>
        <v>-1.1580295793511275</v>
      </c>
      <c r="AR38" s="179">
        <f>SUM(E38-AG38)*100</f>
        <v>-5.7275140000000002</v>
      </c>
      <c r="AS38" s="180">
        <f>SUM(F38-AH38)*100</f>
        <v>-3.7474063000000002</v>
      </c>
      <c r="AT38" s="180">
        <f>SUM(G38-AI38)*100</f>
        <v>-2.8931340000000083</v>
      </c>
      <c r="AU38" s="180">
        <f>SUM(H38-AJ38)*100</f>
        <v>-7.4620904837837791</v>
      </c>
      <c r="AV38" s="180">
        <f>SUM(I38-AK38)*100</f>
        <v>-10.65211783883495</v>
      </c>
      <c r="AW38" s="186">
        <f>SUM(J38-AL38)*100</f>
        <v>-6.08169234094259</v>
      </c>
    </row>
    <row r="39" spans="1:49" ht="30" customHeight="1">
      <c r="A39" s="219" t="s">
        <v>69</v>
      </c>
      <c r="B39" s="215" t="s">
        <v>157</v>
      </c>
      <c r="C39" s="160" t="s">
        <v>158</v>
      </c>
      <c r="D39" s="161" t="s">
        <v>159</v>
      </c>
      <c r="E39" s="228">
        <v>0.73019999999999996</v>
      </c>
      <c r="F39" s="229">
        <v>0.77079109999999995</v>
      </c>
      <c r="G39" s="229">
        <v>0.74725274699999999</v>
      </c>
      <c r="H39" s="229">
        <v>0.768421052631579</v>
      </c>
      <c r="I39" s="229">
        <v>0.741463414634146</v>
      </c>
      <c r="J39" s="166">
        <v>0.76923076923076927</v>
      </c>
      <c r="K39" s="167">
        <f>SUM(F39-E39)*100</f>
        <v>4.0591099999999987</v>
      </c>
      <c r="L39" s="168">
        <f>SUM(G39-F39)*100</f>
        <v>-2.3538352999999956</v>
      </c>
      <c r="M39" s="168">
        <f>SUM(H39-G39)*100</f>
        <v>2.116830563157901</v>
      </c>
      <c r="N39" s="169">
        <f>SUM(I39-H39)*100</f>
        <v>-2.6957637997433004</v>
      </c>
      <c r="O39" s="170">
        <f>SUM(J39-I39)*100</f>
        <v>2.7767354596623273</v>
      </c>
      <c r="P39" s="171">
        <v>0.85229999999999995</v>
      </c>
      <c r="Q39" s="172">
        <v>0.83152170000000003</v>
      </c>
      <c r="R39" s="173">
        <v>0.84328358199999998</v>
      </c>
      <c r="S39" s="174">
        <v>0.85634743875278396</v>
      </c>
      <c r="T39" s="173">
        <v>0.83655394500000002</v>
      </c>
      <c r="U39" s="166">
        <v>0.85414680648236418</v>
      </c>
      <c r="V39" s="175">
        <f>SUM(Q39-P39)*100</f>
        <v>-2.0778299999999916</v>
      </c>
      <c r="W39" s="230">
        <f>SUM(R39-Q39)*100</f>
        <v>1.1761881999999946</v>
      </c>
      <c r="X39" s="230">
        <f>SUM(S39-R39)*100</f>
        <v>1.3063856752783987</v>
      </c>
      <c r="Y39" s="177">
        <f>SUM(T39-S39)*100</f>
        <v>-1.9793493752783942</v>
      </c>
      <c r="Z39" s="178">
        <f>SUM(U39-T39)*100</f>
        <v>1.7592861482364164</v>
      </c>
      <c r="AA39" s="179">
        <f>SUM(E39-P39)*100</f>
        <v>-12.209999999999999</v>
      </c>
      <c r="AB39" s="180">
        <f>SUM(F39-Q39)*100</f>
        <v>-6.0730600000000079</v>
      </c>
      <c r="AC39" s="180">
        <f>SUM(G39-R39)*100</f>
        <v>-9.6030834999999986</v>
      </c>
      <c r="AD39" s="180">
        <f>SUM(H39-S39)*100</f>
        <v>-8.7926386121204949</v>
      </c>
      <c r="AE39" s="180">
        <f>SUM(I39-T39)*100</f>
        <v>-9.5090530365854029</v>
      </c>
      <c r="AF39" s="181">
        <f>SUM(J39-U39)*100</f>
        <v>-8.4916037251594911</v>
      </c>
      <c r="AG39" s="227">
        <v>0.82632464299999997</v>
      </c>
      <c r="AH39" s="188">
        <v>0.81983291000000003</v>
      </c>
      <c r="AI39" s="188">
        <v>0.81894821399999995</v>
      </c>
      <c r="AJ39" s="183">
        <v>0.83284579999999997</v>
      </c>
      <c r="AK39" s="188">
        <v>0.81223755200000003</v>
      </c>
      <c r="AL39" s="166">
        <v>0.8332760398762461</v>
      </c>
      <c r="AM39" s="175">
        <f>SUM(AH39-AG39)*100</f>
        <v>-0.6491732999999944</v>
      </c>
      <c r="AN39" s="176">
        <f>SUM(AI39-AH39)*100</f>
        <v>-8.8469600000007365E-2</v>
      </c>
      <c r="AO39" s="176">
        <f>SUM(AJ39-AI39)*100</f>
        <v>1.3897586000000017</v>
      </c>
      <c r="AP39" s="177">
        <f>SUM(AK39-AJ39)*100</f>
        <v>-2.060824799999994</v>
      </c>
      <c r="AQ39" s="185">
        <f>SUM(AL39-AJ39)*100</f>
        <v>4.3023987624613014E-2</v>
      </c>
      <c r="AR39" s="179">
        <f>SUM(E39-AG39)*100</f>
        <v>-9.612464300000001</v>
      </c>
      <c r="AS39" s="180">
        <f>SUM(F39-AH39)*100</f>
        <v>-4.9041810000000075</v>
      </c>
      <c r="AT39" s="180">
        <f>SUM(G39-AI39)*100</f>
        <v>-7.1695466999999962</v>
      </c>
      <c r="AU39" s="180">
        <f>SUM(H39-AJ39)*100</f>
        <v>-6.4424747368420965</v>
      </c>
      <c r="AV39" s="180">
        <f>SUM(I39-AK39)*100</f>
        <v>-7.0774137365854024</v>
      </c>
      <c r="AW39" s="186">
        <f>SUM(J39-AL39)*100</f>
        <v>-6.4045270645476826</v>
      </c>
    </row>
    <row r="40" spans="1:49" ht="30" customHeight="1">
      <c r="A40" s="231" t="s">
        <v>76</v>
      </c>
      <c r="B40" s="190"/>
      <c r="C40" s="160" t="s">
        <v>160</v>
      </c>
      <c r="D40" s="161" t="s">
        <v>161</v>
      </c>
      <c r="E40" s="191" t="s">
        <v>79</v>
      </c>
      <c r="F40" s="164" t="s">
        <v>79</v>
      </c>
      <c r="G40" s="164" t="s">
        <v>79</v>
      </c>
      <c r="H40" s="165">
        <v>8.6148648648648643E-2</v>
      </c>
      <c r="I40" s="165">
        <v>0.1029411764705882</v>
      </c>
      <c r="J40" s="166">
        <v>0.118508655126498</v>
      </c>
      <c r="K40" s="192" t="s">
        <v>79</v>
      </c>
      <c r="L40" s="193" t="s">
        <v>79</v>
      </c>
      <c r="M40" s="193" t="s">
        <v>79</v>
      </c>
      <c r="N40" s="169">
        <f>SUM(I40-H40)*100</f>
        <v>1.679252782193956</v>
      </c>
      <c r="O40" s="170">
        <f>SUM(J40-I40)*100</f>
        <v>1.5567478655909794</v>
      </c>
      <c r="P40" s="194" t="s">
        <v>79</v>
      </c>
      <c r="Q40" s="173" t="s">
        <v>79</v>
      </c>
      <c r="R40" s="173" t="s">
        <v>79</v>
      </c>
      <c r="S40" s="174">
        <v>0.16604774535809019</v>
      </c>
      <c r="T40" s="173">
        <v>0.18512658200000001</v>
      </c>
      <c r="U40" s="166">
        <v>0.20243104254324451</v>
      </c>
      <c r="V40" s="195" t="s">
        <v>79</v>
      </c>
      <c r="W40" s="196" t="s">
        <v>79</v>
      </c>
      <c r="X40" s="196" t="s">
        <v>79</v>
      </c>
      <c r="Y40" s="177">
        <f>SUM(T40-S40)*100</f>
        <v>1.9078836641909818</v>
      </c>
      <c r="Z40" s="178">
        <f>SUM(U40-T40)*100</f>
        <v>1.73044605432445</v>
      </c>
      <c r="AA40" s="179" t="s">
        <v>81</v>
      </c>
      <c r="AB40" s="180" t="s">
        <v>81</v>
      </c>
      <c r="AC40" s="180" t="s">
        <v>81</v>
      </c>
      <c r="AD40" s="180">
        <f>SUM(H40-S40)*100</f>
        <v>-7.9899096709441553</v>
      </c>
      <c r="AE40" s="180">
        <f>SUM(I40-T40)*100</f>
        <v>-8.2185405529411817</v>
      </c>
      <c r="AF40" s="181">
        <f>SUM(J40-U40)*100</f>
        <v>-8.3922387416746513</v>
      </c>
      <c r="AG40" s="194" t="s">
        <v>79</v>
      </c>
      <c r="AH40" s="199" t="s">
        <v>79</v>
      </c>
      <c r="AI40" s="173" t="s">
        <v>79</v>
      </c>
      <c r="AJ40" s="188">
        <v>0.14604948100000001</v>
      </c>
      <c r="AK40" s="183">
        <v>0.164196799</v>
      </c>
      <c r="AL40" s="166">
        <v>0.18010118043844861</v>
      </c>
      <c r="AM40" s="195" t="s">
        <v>79</v>
      </c>
      <c r="AN40" s="201" t="s">
        <v>79</v>
      </c>
      <c r="AO40" s="196" t="s">
        <v>79</v>
      </c>
      <c r="AP40" s="177">
        <f>SUM(AK40-AJ40)*100</f>
        <v>1.8147317999999997</v>
      </c>
      <c r="AQ40" s="185">
        <f>SUM(AL40-AJ40)*100</f>
        <v>3.4051699438448599</v>
      </c>
      <c r="AR40" s="179" t="s">
        <v>81</v>
      </c>
      <c r="AS40" s="180" t="s">
        <v>81</v>
      </c>
      <c r="AT40" s="180" t="s">
        <v>81</v>
      </c>
      <c r="AU40" s="180">
        <f>SUM(H40-AJ40)*100</f>
        <v>-5.9900832351351365</v>
      </c>
      <c r="AV40" s="180">
        <f>SUM(I40-AK40)*100</f>
        <v>-6.1255622529411804</v>
      </c>
      <c r="AW40" s="186">
        <f>SUM(J40-AL40)*100</f>
        <v>-6.1592525311950617</v>
      </c>
    </row>
    <row r="41" spans="1:49" ht="30" customHeight="1">
      <c r="A41" s="219" t="s">
        <v>162</v>
      </c>
      <c r="B41" s="212"/>
      <c r="C41" s="213" t="s">
        <v>163</v>
      </c>
      <c r="D41" s="161" t="s">
        <v>164</v>
      </c>
      <c r="E41" s="191" t="s">
        <v>79</v>
      </c>
      <c r="F41" s="164" t="s">
        <v>79</v>
      </c>
      <c r="G41" s="164" t="s">
        <v>79</v>
      </c>
      <c r="H41" s="165">
        <v>0.71790540540540537</v>
      </c>
      <c r="I41" s="165">
        <v>0.67718446601941751</v>
      </c>
      <c r="J41" s="166">
        <v>0.70894526034712946</v>
      </c>
      <c r="K41" s="167" t="s">
        <v>79</v>
      </c>
      <c r="L41" s="168" t="s">
        <v>165</v>
      </c>
      <c r="M41" s="193" t="s">
        <v>79</v>
      </c>
      <c r="N41" s="169">
        <f>SUM(I41-H41)*100</f>
        <v>-4.0720939385987869</v>
      </c>
      <c r="O41" s="170">
        <f>SUM(J41-I41)*100</f>
        <v>3.176079432771195</v>
      </c>
      <c r="P41" s="194" t="s">
        <v>79</v>
      </c>
      <c r="Q41" s="173" t="s">
        <v>79</v>
      </c>
      <c r="R41" s="173" t="s">
        <v>79</v>
      </c>
      <c r="S41" s="174">
        <v>0.78765300691857376</v>
      </c>
      <c r="T41" s="173">
        <v>0.76735015799999995</v>
      </c>
      <c r="U41" s="166">
        <v>0.79192108971348052</v>
      </c>
      <c r="V41" s="175" t="s">
        <v>166</v>
      </c>
      <c r="W41" s="176" t="s">
        <v>79</v>
      </c>
      <c r="X41" s="196" t="s">
        <v>79</v>
      </c>
      <c r="Y41" s="177">
        <f>SUM(T41-S41)*100</f>
        <v>-2.0302848918573813</v>
      </c>
      <c r="Z41" s="178">
        <f>SUM(U41-T41)*100</f>
        <v>2.457093171348057</v>
      </c>
      <c r="AA41" s="179" t="s">
        <v>81</v>
      </c>
      <c r="AB41" s="180" t="s">
        <v>81</v>
      </c>
      <c r="AC41" s="180" t="s">
        <v>81</v>
      </c>
      <c r="AD41" s="180">
        <f>SUM(H41-S41)*100</f>
        <v>-6.9747601513168389</v>
      </c>
      <c r="AE41" s="180">
        <f>SUM(I41-T41)*100</f>
        <v>-9.0165691980582441</v>
      </c>
      <c r="AF41" s="181">
        <f>SUM(J41-U41)*100</f>
        <v>-8.2975829366351057</v>
      </c>
      <c r="AG41" s="171" t="s">
        <v>79</v>
      </c>
      <c r="AH41" s="174" t="s">
        <v>79</v>
      </c>
      <c r="AI41" s="174" t="s">
        <v>79</v>
      </c>
      <c r="AJ41" s="202">
        <v>0.77024859700000003</v>
      </c>
      <c r="AK41" s="183">
        <v>0.74572271400000001</v>
      </c>
      <c r="AL41" s="166">
        <v>0.76912660798916721</v>
      </c>
      <c r="AM41" s="203" t="s">
        <v>79</v>
      </c>
      <c r="AN41" s="214" t="s">
        <v>79</v>
      </c>
      <c r="AO41" s="214" t="s">
        <v>79</v>
      </c>
      <c r="AP41" s="177">
        <f>SUM(AK41-AJ41)*100</f>
        <v>-2.4525883000000026</v>
      </c>
      <c r="AQ41" s="185">
        <f>SUM(AL41-AJ41)*100</f>
        <v>-0.11219890108328245</v>
      </c>
      <c r="AR41" s="179" t="s">
        <v>81</v>
      </c>
      <c r="AS41" s="180" t="s">
        <v>81</v>
      </c>
      <c r="AT41" s="180" t="s">
        <v>81</v>
      </c>
      <c r="AU41" s="180">
        <f>SUM(H41-AJ41)*100</f>
        <v>-5.2343191594594662</v>
      </c>
      <c r="AV41" s="180">
        <f>SUM(I41-AK41)*100</f>
        <v>-6.8538247980582501</v>
      </c>
      <c r="AW41" s="186">
        <f>SUM(J41-AL41)*100</f>
        <v>-6.0181347642037757</v>
      </c>
    </row>
    <row r="42" spans="1:49" ht="30" customHeight="1">
      <c r="A42" s="231" t="s">
        <v>96</v>
      </c>
      <c r="B42" s="190"/>
      <c r="C42" s="160" t="s">
        <v>167</v>
      </c>
      <c r="D42" s="161" t="s">
        <v>168</v>
      </c>
      <c r="E42" s="206">
        <v>0.53510000000000002</v>
      </c>
      <c r="F42" s="207">
        <v>0.49101800000000001</v>
      </c>
      <c r="G42" s="208">
        <v>0.53818827700000005</v>
      </c>
      <c r="H42" s="209">
        <v>0.52871621621621623</v>
      </c>
      <c r="I42" s="209">
        <v>0.50485436893203883</v>
      </c>
      <c r="J42" s="166">
        <v>0.53671562082777036</v>
      </c>
      <c r="K42" s="210">
        <f>SUM(F42-E42)*100</f>
        <v>-4.4082000000000008</v>
      </c>
      <c r="L42" s="169">
        <f>SUM(G42-F42)*100</f>
        <v>4.7170277000000036</v>
      </c>
      <c r="M42" s="169">
        <f>SUM(H42-G42)*100</f>
        <v>-0.947206078378382</v>
      </c>
      <c r="N42" s="169">
        <f>SUM(I42-H42)*100</f>
        <v>-2.3861847284177395</v>
      </c>
      <c r="O42" s="170">
        <f>SUM(J42-I42)*100</f>
        <v>3.1861251895731524</v>
      </c>
      <c r="P42" s="171">
        <v>0.61150000000000004</v>
      </c>
      <c r="Q42" s="172">
        <v>0.59497080000000002</v>
      </c>
      <c r="R42" s="173">
        <v>0.61250000000000004</v>
      </c>
      <c r="S42" s="174">
        <v>0.62114771519659939</v>
      </c>
      <c r="T42" s="173">
        <v>0.61811023600000004</v>
      </c>
      <c r="U42" s="166">
        <v>0.61913696060037526</v>
      </c>
      <c r="V42" s="175">
        <f>SUM(Q42-P42)*100</f>
        <v>-1.6529200000000022</v>
      </c>
      <c r="W42" s="176">
        <f>SUM(R42-Q42)*100</f>
        <v>1.7529200000000023</v>
      </c>
      <c r="X42" s="176">
        <f>SUM(S42-R42)*100</f>
        <v>0.86477151965993482</v>
      </c>
      <c r="Y42" s="177">
        <f>SUM(T42-S42)*100</f>
        <v>-0.30374791965993575</v>
      </c>
      <c r="Z42" s="178">
        <f>SUM(U42-T42)*100</f>
        <v>0.10267246003752284</v>
      </c>
      <c r="AA42" s="179">
        <f>SUM(E42-P42)*100</f>
        <v>-7.6400000000000023</v>
      </c>
      <c r="AB42" s="180">
        <f>SUM(F42-Q42)*100</f>
        <v>-10.395280000000001</v>
      </c>
      <c r="AC42" s="180">
        <f>SUM(G42-R42)*100</f>
        <v>-7.4311723000000001</v>
      </c>
      <c r="AD42" s="180">
        <f>SUM(H42-S42)*100</f>
        <v>-9.2431498980383164</v>
      </c>
      <c r="AE42" s="180">
        <f>SUM(I42-T42)*100</f>
        <v>-11.32558670679612</v>
      </c>
      <c r="AF42" s="181">
        <f>SUM(J42-U42)*100</f>
        <v>-8.2421339772604902</v>
      </c>
      <c r="AG42" s="211">
        <v>0.59161676600000002</v>
      </c>
      <c r="AH42" s="183">
        <v>0.57193354500000004</v>
      </c>
      <c r="AI42" s="202">
        <v>0.589099343</v>
      </c>
      <c r="AJ42" s="202">
        <v>0.59734685899999995</v>
      </c>
      <c r="AK42" s="202">
        <v>0.58892815099999996</v>
      </c>
      <c r="AL42" s="166">
        <v>0.597025016903313</v>
      </c>
      <c r="AM42" s="175">
        <f>SUM(AH42-AG42)*100</f>
        <v>-1.9683220999999973</v>
      </c>
      <c r="AN42" s="176">
        <f>SUM(AI42-AH42)*100</f>
        <v>1.7165797999999954</v>
      </c>
      <c r="AO42" s="176">
        <f>SUM(AJ42-AI42)*100</f>
        <v>0.82475159999999548</v>
      </c>
      <c r="AP42" s="177">
        <f>SUM(AK42-AJ42)*100</f>
        <v>-0.8418707999999997</v>
      </c>
      <c r="AQ42" s="185">
        <f>SUM(AL42-AJ42)*100</f>
        <v>-3.2184209668695285E-2</v>
      </c>
      <c r="AR42" s="179">
        <f>SUM(E42-AG42)*100</f>
        <v>-5.6516766000000001</v>
      </c>
      <c r="AS42" s="180">
        <f>SUM(F42-AH42)*100</f>
        <v>-8.0915545000000026</v>
      </c>
      <c r="AT42" s="180">
        <f>SUM(G42-AI42)*100</f>
        <v>-5.0911065999999945</v>
      </c>
      <c r="AU42" s="180">
        <f>SUM(H42-AJ42)*100</f>
        <v>-6.8630642783783724</v>
      </c>
      <c r="AV42" s="180">
        <f>SUM(I42-AK42)*100</f>
        <v>-8.4073782067961123</v>
      </c>
      <c r="AW42" s="186">
        <f>SUM(J42-AL42)*100</f>
        <v>-6.0309396075542647</v>
      </c>
    </row>
    <row r="43" spans="1:49" ht="30" customHeight="1">
      <c r="A43" s="231" t="s">
        <v>76</v>
      </c>
      <c r="B43" s="190"/>
      <c r="C43" s="160" t="s">
        <v>169</v>
      </c>
      <c r="D43" s="161" t="s">
        <v>170</v>
      </c>
      <c r="E43" s="191" t="s">
        <v>79</v>
      </c>
      <c r="F43" s="164" t="s">
        <v>79</v>
      </c>
      <c r="G43" s="164" t="s">
        <v>79</v>
      </c>
      <c r="H43" s="165">
        <v>0.22165820642978001</v>
      </c>
      <c r="I43" s="165">
        <v>0.2135922330097087</v>
      </c>
      <c r="J43" s="166">
        <v>0.24631860776439091</v>
      </c>
      <c r="K43" s="192" t="s">
        <v>79</v>
      </c>
      <c r="L43" s="193" t="s">
        <v>79</v>
      </c>
      <c r="M43" s="193" t="s">
        <v>79</v>
      </c>
      <c r="N43" s="169">
        <f>SUM(I43-H43)*100</f>
        <v>-0.80659734200713151</v>
      </c>
      <c r="O43" s="170">
        <f>SUM(J43-I43)*100</f>
        <v>3.2726374754682208</v>
      </c>
      <c r="P43" s="194" t="s">
        <v>79</v>
      </c>
      <c r="Q43" s="173" t="s">
        <v>79</v>
      </c>
      <c r="R43" s="173" t="s">
        <v>79</v>
      </c>
      <c r="S43" s="174">
        <v>0.29739776951672858</v>
      </c>
      <c r="T43" s="173">
        <v>0.28729281800000001</v>
      </c>
      <c r="U43" s="166">
        <v>0.32756200280767428</v>
      </c>
      <c r="V43" s="195" t="s">
        <v>79</v>
      </c>
      <c r="W43" s="196" t="s">
        <v>79</v>
      </c>
      <c r="X43" s="196" t="s">
        <v>79</v>
      </c>
      <c r="Y43" s="177">
        <f>SUM(T43-S43)*100</f>
        <v>-1.0104951516728577</v>
      </c>
      <c r="Z43" s="178">
        <f>SUM(U43-T43)*100</f>
        <v>4.0269184807674279</v>
      </c>
      <c r="AA43" s="179" t="s">
        <v>81</v>
      </c>
      <c r="AB43" s="180" t="s">
        <v>81</v>
      </c>
      <c r="AC43" s="180" t="s">
        <v>81</v>
      </c>
      <c r="AD43" s="180">
        <f>SUM(H43-S43)*100</f>
        <v>-7.5739563086948571</v>
      </c>
      <c r="AE43" s="180">
        <f>SUM(I43-T43)*100</f>
        <v>-7.3700584990291311</v>
      </c>
      <c r="AF43" s="181">
        <f>SUM(J43-U43)*100</f>
        <v>-8.1243395043283364</v>
      </c>
      <c r="AG43" s="194" t="s">
        <v>79</v>
      </c>
      <c r="AH43" s="173" t="s">
        <v>79</v>
      </c>
      <c r="AI43" s="173" t="s">
        <v>79</v>
      </c>
      <c r="AJ43" s="188">
        <v>0.27766679999999999</v>
      </c>
      <c r="AK43" s="188">
        <v>0.26859504099999998</v>
      </c>
      <c r="AL43" s="166">
        <v>0.3068604258195336</v>
      </c>
      <c r="AM43" s="195" t="s">
        <v>79</v>
      </c>
      <c r="AN43" s="196" t="s">
        <v>79</v>
      </c>
      <c r="AO43" s="196" t="s">
        <v>79</v>
      </c>
      <c r="AP43" s="177">
        <f>SUM(AK43-AJ43)*100</f>
        <v>-0.90717590000000126</v>
      </c>
      <c r="AQ43" s="185">
        <f>SUM(AL43-AJ43)*100</f>
        <v>2.9193625819533606</v>
      </c>
      <c r="AR43" s="179" t="s">
        <v>81</v>
      </c>
      <c r="AS43" s="180" t="s">
        <v>81</v>
      </c>
      <c r="AT43" s="180" t="s">
        <v>81</v>
      </c>
      <c r="AU43" s="180">
        <f>SUM(H43-AJ43)*100</f>
        <v>-5.6008593570219976</v>
      </c>
      <c r="AV43" s="180">
        <f>SUM(I43-AK43)*100</f>
        <v>-5.5002807990291283</v>
      </c>
      <c r="AW43" s="186">
        <f>SUM(J43-AL43)*100</f>
        <v>-6.0541818055142693</v>
      </c>
    </row>
    <row r="44" spans="1:49" ht="30" customHeight="1">
      <c r="A44" s="198" t="s">
        <v>171</v>
      </c>
      <c r="B44" s="190"/>
      <c r="C44" s="160" t="s">
        <v>172</v>
      </c>
      <c r="D44" s="161" t="s">
        <v>173</v>
      </c>
      <c r="E44" s="191" t="s">
        <v>79</v>
      </c>
      <c r="F44" s="164" t="s">
        <v>79</v>
      </c>
      <c r="G44" s="164" t="s">
        <v>79</v>
      </c>
      <c r="H44" s="165">
        <v>0.67118644067796607</v>
      </c>
      <c r="I44" s="165">
        <v>0.62135922330097082</v>
      </c>
      <c r="J44" s="166">
        <v>0.69015957446808507</v>
      </c>
      <c r="K44" s="192" t="s">
        <v>79</v>
      </c>
      <c r="L44" s="193" t="s">
        <v>79</v>
      </c>
      <c r="M44" s="193" t="s">
        <v>79</v>
      </c>
      <c r="N44" s="169">
        <f>SUM(I44-H44)*100</f>
        <v>-4.9827217376995243</v>
      </c>
      <c r="O44" s="170">
        <f>SUM(J44-I44)*100</f>
        <v>6.8800351167114249</v>
      </c>
      <c r="P44" s="194" t="s">
        <v>79</v>
      </c>
      <c r="Q44" s="173" t="s">
        <v>79</v>
      </c>
      <c r="R44" s="173" t="s">
        <v>79</v>
      </c>
      <c r="S44" s="174">
        <v>0.76063829787234039</v>
      </c>
      <c r="T44" s="173">
        <v>0.72755905499999995</v>
      </c>
      <c r="U44" s="166">
        <v>0.76872659176029967</v>
      </c>
      <c r="V44" s="195" t="s">
        <v>79</v>
      </c>
      <c r="W44" s="196" t="s">
        <v>79</v>
      </c>
      <c r="X44" s="196" t="s">
        <v>79</v>
      </c>
      <c r="Y44" s="177">
        <f>SUM(T44-S44)*100</f>
        <v>-3.3079242872340431</v>
      </c>
      <c r="Z44" s="178">
        <f>SUM(U44-T44)*100</f>
        <v>4.1167536760299717</v>
      </c>
      <c r="AA44" s="179" t="s">
        <v>81</v>
      </c>
      <c r="AB44" s="180" t="s">
        <v>81</v>
      </c>
      <c r="AC44" s="180" t="s">
        <v>81</v>
      </c>
      <c r="AD44" s="180">
        <f>SUM(H44-S44)*100</f>
        <v>-8.9451857194374327</v>
      </c>
      <c r="AE44" s="180">
        <f>SUM(I44-T44)*100</f>
        <v>-10.619983169902913</v>
      </c>
      <c r="AF44" s="181">
        <f>SUM(J44-U44)*100</f>
        <v>-7.8567017292214603</v>
      </c>
      <c r="AG44" s="194" t="s">
        <v>79</v>
      </c>
      <c r="AH44" s="173" t="s">
        <v>79</v>
      </c>
      <c r="AI44" s="173" t="s">
        <v>79</v>
      </c>
      <c r="AJ44" s="183">
        <v>0.73816155999999999</v>
      </c>
      <c r="AK44" s="183">
        <v>0.69888037700000005</v>
      </c>
      <c r="AL44" s="166">
        <v>0.74746792707629983</v>
      </c>
      <c r="AM44" s="195" t="s">
        <v>79</v>
      </c>
      <c r="AN44" s="196" t="s">
        <v>79</v>
      </c>
      <c r="AO44" s="196" t="s">
        <v>79</v>
      </c>
      <c r="AP44" s="177">
        <f>SUM(AK44-AJ44)*100</f>
        <v>-3.9281182999999942</v>
      </c>
      <c r="AQ44" s="185">
        <f>SUM(AL44-AJ44)*100</f>
        <v>0.93063670762998374</v>
      </c>
      <c r="AR44" s="179" t="s">
        <v>81</v>
      </c>
      <c r="AS44" s="180" t="s">
        <v>81</v>
      </c>
      <c r="AT44" s="180" t="s">
        <v>81</v>
      </c>
      <c r="AU44" s="180">
        <f>SUM(H44-AJ44)*100</f>
        <v>-6.6975119322033922</v>
      </c>
      <c r="AV44" s="180">
        <f>SUM(I44-AK44)*100</f>
        <v>-7.7521153699029233</v>
      </c>
      <c r="AW44" s="186">
        <f>SUM(J44-AL44)*100</f>
        <v>-5.7308352608214763</v>
      </c>
    </row>
    <row r="45" spans="1:49" ht="30" customHeight="1">
      <c r="A45" s="198" t="s">
        <v>82</v>
      </c>
      <c r="B45" s="190"/>
      <c r="C45" s="160" t="s">
        <v>174</v>
      </c>
      <c r="D45" s="161" t="s">
        <v>175</v>
      </c>
      <c r="E45" s="162">
        <v>0.72399999999999998</v>
      </c>
      <c r="F45" s="163">
        <v>0.7191919</v>
      </c>
      <c r="G45" s="164">
        <v>0.696428571</v>
      </c>
      <c r="H45" s="165">
        <v>0.70826306913996628</v>
      </c>
      <c r="I45" s="165">
        <v>0.67718446601941751</v>
      </c>
      <c r="J45" s="166">
        <v>0.71657754010695185</v>
      </c>
      <c r="K45" s="167">
        <f>SUM(F45-E45)*100</f>
        <v>-0.48080999999999818</v>
      </c>
      <c r="L45" s="168">
        <f>SUM(G45-F45)*100</f>
        <v>-2.2763328999999999</v>
      </c>
      <c r="M45" s="168">
        <f>SUM(H45-G45)*100</f>
        <v>1.1834498139966287</v>
      </c>
      <c r="N45" s="169">
        <f>SUM(I45-H45)*100</f>
        <v>-3.1078603120548776</v>
      </c>
      <c r="O45" s="170">
        <f>SUM(J45-I45)*100</f>
        <v>3.9393074087534341</v>
      </c>
      <c r="P45" s="171">
        <v>0.76270000000000004</v>
      </c>
      <c r="Q45" s="172">
        <v>0.75485329999999995</v>
      </c>
      <c r="R45" s="173">
        <v>0.75495307599999995</v>
      </c>
      <c r="S45" s="174">
        <v>0.78260869565217395</v>
      </c>
      <c r="T45" s="173">
        <v>0.77716535399999997</v>
      </c>
      <c r="U45" s="166">
        <v>0.79439252336448596</v>
      </c>
      <c r="V45" s="175">
        <f>SUM(Q45-P45)*100</f>
        <v>-0.78467000000000953</v>
      </c>
      <c r="W45" s="176">
        <f>SUM(R45-Q45)*100</f>
        <v>9.9775999999995868E-3</v>
      </c>
      <c r="X45" s="176">
        <f>SUM(S45-R45)*100</f>
        <v>2.7655619652174002</v>
      </c>
      <c r="Y45" s="177">
        <f>SUM(T45-S45)*100</f>
        <v>-0.54433416521739719</v>
      </c>
      <c r="Z45" s="178">
        <f>SUM(U45-T45)*100</f>
        <v>1.7227169364485984</v>
      </c>
      <c r="AA45" s="179">
        <f>SUM(E45-P45)*100</f>
        <v>-3.8700000000000068</v>
      </c>
      <c r="AB45" s="180">
        <f>SUM(F45-Q45)*100</f>
        <v>-3.5661399999999954</v>
      </c>
      <c r="AC45" s="180">
        <f>SUM(G45-R45)*100</f>
        <v>-5.8524504999999944</v>
      </c>
      <c r="AD45" s="180">
        <f>SUM(H45-S45)*100</f>
        <v>-7.4345626512207659</v>
      </c>
      <c r="AE45" s="180">
        <f>SUM(I45-T45)*100</f>
        <v>-9.9980887980582462</v>
      </c>
      <c r="AF45" s="181">
        <f>SUM(J45-U45)*100</f>
        <v>-7.7814983257534109</v>
      </c>
      <c r="AG45" s="182">
        <v>0.74749498999999997</v>
      </c>
      <c r="AH45" s="183">
        <v>0.74199288299999999</v>
      </c>
      <c r="AI45" s="183">
        <v>0.73604651200000004</v>
      </c>
      <c r="AJ45" s="183">
        <v>0.76306483300000005</v>
      </c>
      <c r="AK45" s="183">
        <v>0.75014731899999998</v>
      </c>
      <c r="AL45" s="166">
        <v>0.76938637896156437</v>
      </c>
      <c r="AM45" s="175">
        <f>SUM(AH45-AG45)*100</f>
        <v>-0.55021069999999783</v>
      </c>
      <c r="AN45" s="176">
        <f>SUM(AI45-AH45)*100</f>
        <v>-0.59463709999999503</v>
      </c>
      <c r="AO45" s="176">
        <f>SUM(AJ45-AI45)*100</f>
        <v>2.7018321000000012</v>
      </c>
      <c r="AP45" s="177">
        <f>SUM(AK45-AJ45)*100</f>
        <v>-1.2917514000000074</v>
      </c>
      <c r="AQ45" s="185">
        <f>SUM(AL45-AJ45)*100</f>
        <v>0.63215459615643121</v>
      </c>
      <c r="AR45" s="179">
        <f>SUM(E45-AG45)*100</f>
        <v>-2.3494989999999993</v>
      </c>
      <c r="AS45" s="180">
        <f>SUM(F45-AH45)*100</f>
        <v>-2.2800982999999997</v>
      </c>
      <c r="AT45" s="180">
        <f>SUM(G45-AI45)*100</f>
        <v>-3.9617941000000045</v>
      </c>
      <c r="AU45" s="180">
        <f>SUM(H45-AJ45)*100</f>
        <v>-5.480176386003377</v>
      </c>
      <c r="AV45" s="180">
        <f>SUM(I45-AK45)*100</f>
        <v>-7.2962852980582475</v>
      </c>
      <c r="AW45" s="186">
        <f>SUM(J45-AL45)*100</f>
        <v>-5.2808838854612521</v>
      </c>
    </row>
    <row r="46" spans="1:49" ht="30" customHeight="1">
      <c r="A46" s="205" t="s">
        <v>88</v>
      </c>
      <c r="B46" s="212"/>
      <c r="C46" s="213" t="s">
        <v>176</v>
      </c>
      <c r="D46" s="161" t="s">
        <v>177</v>
      </c>
      <c r="E46" s="162">
        <v>0.68769999999999998</v>
      </c>
      <c r="F46" s="163">
        <v>0.70799999999999996</v>
      </c>
      <c r="G46" s="218">
        <v>0.70661896199999996</v>
      </c>
      <c r="H46" s="165">
        <v>0.76182432432432434</v>
      </c>
      <c r="I46" s="165">
        <v>0.69756097560975605</v>
      </c>
      <c r="J46" s="166">
        <v>0.69959946595460609</v>
      </c>
      <c r="K46" s="167">
        <f>SUM(F46-E46)*100</f>
        <v>2.0299999999999985</v>
      </c>
      <c r="L46" s="168">
        <f>SUM(G46-F46)*100</f>
        <v>-0.13810380000000011</v>
      </c>
      <c r="M46" s="168">
        <f>SUM(H46-G46)*100</f>
        <v>5.5205362324324376</v>
      </c>
      <c r="N46" s="169">
        <f>SUM(I46-H46)*100</f>
        <v>-6.4263348714568291</v>
      </c>
      <c r="O46" s="170">
        <f>SUM(J46-I46)*100</f>
        <v>0.20384903448500413</v>
      </c>
      <c r="P46" s="171">
        <v>0.7379</v>
      </c>
      <c r="Q46" s="172">
        <v>0.75840430000000003</v>
      </c>
      <c r="R46" s="173">
        <v>0.77019280899999998</v>
      </c>
      <c r="S46" s="174">
        <v>0.79222163026105485</v>
      </c>
      <c r="T46" s="173">
        <v>0.75</v>
      </c>
      <c r="U46" s="166">
        <v>0.77631578947368418</v>
      </c>
      <c r="V46" s="175">
        <f>SUM(Q46-P46)*100</f>
        <v>2.0504300000000031</v>
      </c>
      <c r="W46" s="176">
        <f>SUM(R46-Q46)*100</f>
        <v>1.1788508999999947</v>
      </c>
      <c r="X46" s="176">
        <f>SUM(S46-R46)*100</f>
        <v>2.2028821261054876</v>
      </c>
      <c r="Y46" s="177">
        <f>SUM(T46-S46)*100</f>
        <v>-4.2221630261054859</v>
      </c>
      <c r="Z46" s="178">
        <f>SUM(U46-T46)*100</f>
        <v>2.6315789473684181</v>
      </c>
      <c r="AA46" s="179">
        <f>SUM(E46-P46)*100</f>
        <v>-5.0200000000000022</v>
      </c>
      <c r="AB46" s="180">
        <f>SUM(F46-Q46)*100</f>
        <v>-5.0404300000000068</v>
      </c>
      <c r="AC46" s="180">
        <f>SUM(G46-R46)*100</f>
        <v>-6.3573847000000017</v>
      </c>
      <c r="AD46" s="180">
        <f>SUM(H46-S46)*100</f>
        <v>-3.0397305936730512</v>
      </c>
      <c r="AE46" s="180">
        <f>SUM(I46-T46)*100</f>
        <v>-5.2439024390243949</v>
      </c>
      <c r="AF46" s="181">
        <f>SUM(J46-U46)*100</f>
        <v>-7.6716323519078085</v>
      </c>
      <c r="AG46" s="227">
        <v>0.72176422100000004</v>
      </c>
      <c r="AH46" s="183">
        <v>0.74792043399999997</v>
      </c>
      <c r="AI46" s="183">
        <v>0.752561072</v>
      </c>
      <c r="AJ46" s="183">
        <v>0.78362103599999999</v>
      </c>
      <c r="AK46" s="183">
        <v>0.737559242</v>
      </c>
      <c r="AL46" s="166">
        <v>0.75457627118644066</v>
      </c>
      <c r="AM46" s="175">
        <f>SUM(AH46-AG46)*100</f>
        <v>2.6156212999999928</v>
      </c>
      <c r="AN46" s="176">
        <f>SUM(AI46-AH46)*100</f>
        <v>0.46406380000000302</v>
      </c>
      <c r="AO46" s="176">
        <f>SUM(AJ46-AI46)*100</f>
        <v>3.1059963999999995</v>
      </c>
      <c r="AP46" s="177">
        <f>SUM(AK46-AJ46)*100</f>
        <v>-4.6061793999999985</v>
      </c>
      <c r="AQ46" s="185">
        <f>SUM(AL46-AJ46)*100</f>
        <v>-2.9044764813559332</v>
      </c>
      <c r="AR46" s="179">
        <f>SUM(E46-AG46)*100</f>
        <v>-3.4064221000000061</v>
      </c>
      <c r="AS46" s="180">
        <f>SUM(F46-AH46)*100</f>
        <v>-3.9920434000000005</v>
      </c>
      <c r="AT46" s="180">
        <f>SUM(G46-AI46)*100</f>
        <v>-4.5942110000000032</v>
      </c>
      <c r="AU46" s="180">
        <f>SUM(H46-AJ46)*100</f>
        <v>-2.1796711675675651</v>
      </c>
      <c r="AV46" s="180">
        <f>SUM(I46-AK46)*100</f>
        <v>-3.9998266390243953</v>
      </c>
      <c r="AW46" s="186">
        <f>SUM(J46-AL46)*100</f>
        <v>-5.4976805231834565</v>
      </c>
    </row>
    <row r="47" spans="1:49" ht="30" customHeight="1">
      <c r="A47" s="198" t="s">
        <v>178</v>
      </c>
      <c r="B47" s="190"/>
      <c r="C47" s="160" t="s">
        <v>179</v>
      </c>
      <c r="D47" s="161" t="s">
        <v>180</v>
      </c>
      <c r="E47" s="162">
        <v>0.60099999999999998</v>
      </c>
      <c r="F47" s="163">
        <v>0.58799999999999997</v>
      </c>
      <c r="G47" s="164">
        <v>0.610714286</v>
      </c>
      <c r="H47" s="165">
        <v>0.64974619289340096</v>
      </c>
      <c r="I47" s="165">
        <v>0.59854014598540151</v>
      </c>
      <c r="J47" s="166">
        <v>0.62849533954727033</v>
      </c>
      <c r="K47" s="167">
        <f>SUM(F47-E47)*100</f>
        <v>-1.3000000000000012</v>
      </c>
      <c r="L47" s="168">
        <f>SUM(G47-F47)*100</f>
        <v>2.2714286000000028</v>
      </c>
      <c r="M47" s="168">
        <f>SUM(H47-G47)*100</f>
        <v>3.9031906893400969</v>
      </c>
      <c r="N47" s="169">
        <f>SUM(I47-H47)*100</f>
        <v>-5.1206046907999454</v>
      </c>
      <c r="O47" s="170">
        <f>SUM(J47-I47)*100</f>
        <v>2.995519356186882</v>
      </c>
      <c r="P47" s="171">
        <v>0.66559999999999997</v>
      </c>
      <c r="Q47" s="172">
        <v>0.65229110000000001</v>
      </c>
      <c r="R47" s="173">
        <v>0.66042641700000004</v>
      </c>
      <c r="S47" s="174">
        <v>0.70716180371352788</v>
      </c>
      <c r="T47" s="173">
        <v>0.680314961</v>
      </c>
      <c r="U47" s="166">
        <v>0.70439663236669781</v>
      </c>
      <c r="V47" s="175">
        <f>SUM(Q47-P47)*100</f>
        <v>-1.3308899999999957</v>
      </c>
      <c r="W47" s="176">
        <f>SUM(R47-Q47)*100</f>
        <v>0.81353170000000308</v>
      </c>
      <c r="X47" s="176">
        <f>SUM(S47-R47)*100</f>
        <v>4.6735386713527838</v>
      </c>
      <c r="Y47" s="177">
        <f>SUM(T47-S47)*100</f>
        <v>-2.6846842713527885</v>
      </c>
      <c r="Z47" s="178">
        <f>SUM(U47-T47)*100</f>
        <v>2.408167136669781</v>
      </c>
      <c r="AA47" s="179">
        <f>SUM(E47-P47)*100</f>
        <v>-6.4599999999999991</v>
      </c>
      <c r="AB47" s="180">
        <f>SUM(F47-Q47)*100</f>
        <v>-6.429110000000005</v>
      </c>
      <c r="AC47" s="180">
        <f>SUM(G47-R47)*100</f>
        <v>-4.9712131000000053</v>
      </c>
      <c r="AD47" s="180">
        <f>SUM(H47-S47)*100</f>
        <v>-5.7415610820126917</v>
      </c>
      <c r="AE47" s="180">
        <f>SUM(I47-T47)*100</f>
        <v>-8.1774815014598481</v>
      </c>
      <c r="AF47" s="181">
        <f>SUM(J47-U47)*100</f>
        <v>-7.5901292819427475</v>
      </c>
      <c r="AG47" s="182">
        <v>0.64845024500000004</v>
      </c>
      <c r="AH47" s="183">
        <v>0.63935599300000001</v>
      </c>
      <c r="AI47" s="183">
        <v>0.64563862900000002</v>
      </c>
      <c r="AJ47" s="183">
        <v>0.691024623</v>
      </c>
      <c r="AK47" s="183">
        <v>0.65860849099999996</v>
      </c>
      <c r="AL47" s="166">
        <v>0.68195615514333896</v>
      </c>
      <c r="AM47" s="175">
        <f>SUM(AH47-AG47)*100</f>
        <v>-0.90942520000000249</v>
      </c>
      <c r="AN47" s="176">
        <f>SUM(AI47-AH47)*100</f>
        <v>0.62826360000000081</v>
      </c>
      <c r="AO47" s="176">
        <f>SUM(AJ47-AI47)*100</f>
        <v>4.538599399999999</v>
      </c>
      <c r="AP47" s="177">
        <f>SUM(AK47-AJ47)*100</f>
        <v>-3.2416132000000042</v>
      </c>
      <c r="AQ47" s="185">
        <f>SUM(AL47-AJ47)*100</f>
        <v>-0.90684678566610444</v>
      </c>
      <c r="AR47" s="179">
        <f>SUM(E47-AG47)*100</f>
        <v>-4.7450245000000058</v>
      </c>
      <c r="AS47" s="180">
        <f>SUM(F47-AH47)*100</f>
        <v>-5.1355993000000044</v>
      </c>
      <c r="AT47" s="180">
        <f>SUM(G47-AI47)*100</f>
        <v>-3.4924343000000024</v>
      </c>
      <c r="AU47" s="180">
        <f>SUM(H47-AJ47)*100</f>
        <v>-4.1278430106599036</v>
      </c>
      <c r="AV47" s="180">
        <f>SUM(I47-AK47)*100</f>
        <v>-6.0068345014598457</v>
      </c>
      <c r="AW47" s="186">
        <f>SUM(J47-AL47)*100</f>
        <v>-5.3460815596068638</v>
      </c>
    </row>
    <row r="48" spans="1:49" ht="30" customHeight="1">
      <c r="A48" s="219" t="s">
        <v>171</v>
      </c>
      <c r="B48" s="190"/>
      <c r="C48" s="160" t="s">
        <v>181</v>
      </c>
      <c r="D48" s="161" t="s">
        <v>182</v>
      </c>
      <c r="E48" s="191" t="s">
        <v>79</v>
      </c>
      <c r="F48" s="164" t="s">
        <v>79</v>
      </c>
      <c r="G48" s="164" t="s">
        <v>79</v>
      </c>
      <c r="H48" s="165">
        <v>0.74619289340101524</v>
      </c>
      <c r="I48" s="165">
        <v>0.71532846715328469</v>
      </c>
      <c r="J48" s="166">
        <v>0.74734042553191493</v>
      </c>
      <c r="K48" s="192" t="s">
        <v>79</v>
      </c>
      <c r="L48" s="193" t="s">
        <v>79</v>
      </c>
      <c r="M48" s="193" t="s">
        <v>79</v>
      </c>
      <c r="N48" s="169">
        <f>SUM(I48-H48)*100</f>
        <v>-3.0864426247730559</v>
      </c>
      <c r="O48" s="170">
        <f>SUM(J48-I48)*100</f>
        <v>3.2011958378630245</v>
      </c>
      <c r="P48" s="194" t="s">
        <v>79</v>
      </c>
      <c r="Q48" s="173" t="s">
        <v>79</v>
      </c>
      <c r="R48" s="173" t="s">
        <v>79</v>
      </c>
      <c r="S48" s="174">
        <v>0.80031864046733936</v>
      </c>
      <c r="T48" s="173">
        <v>0.79590228500000004</v>
      </c>
      <c r="U48" s="166">
        <v>0.82187938288920059</v>
      </c>
      <c r="V48" s="195" t="s">
        <v>79</v>
      </c>
      <c r="W48" s="196" t="s">
        <v>79</v>
      </c>
      <c r="X48" s="196" t="s">
        <v>79</v>
      </c>
      <c r="Y48" s="177">
        <f>SUM(T48-S48)*100</f>
        <v>-0.44163554673393168</v>
      </c>
      <c r="Z48" s="178">
        <f>SUM(U48-T48)*100</f>
        <v>2.5977097889200551</v>
      </c>
      <c r="AA48" s="179" t="s">
        <v>81</v>
      </c>
      <c r="AB48" s="180" t="s">
        <v>81</v>
      </c>
      <c r="AC48" s="180" t="s">
        <v>81</v>
      </c>
      <c r="AD48" s="180">
        <f>SUM(H48-S48)*100</f>
        <v>-5.4125747066324115</v>
      </c>
      <c r="AE48" s="180">
        <f>SUM(I48-T48)*100</f>
        <v>-8.0573817846715361</v>
      </c>
      <c r="AF48" s="181">
        <f>SUM(J48-U48)*100</f>
        <v>-7.4538957357285662</v>
      </c>
      <c r="AG48" s="194" t="s">
        <v>79</v>
      </c>
      <c r="AH48" s="173" t="s">
        <v>79</v>
      </c>
      <c r="AI48" s="173" t="s">
        <v>79</v>
      </c>
      <c r="AJ48" s="183">
        <v>0.78577106500000005</v>
      </c>
      <c r="AK48" s="183">
        <v>0.77522123899999995</v>
      </c>
      <c r="AL48" s="166">
        <v>0.80175320296695884</v>
      </c>
      <c r="AM48" s="195" t="s">
        <v>79</v>
      </c>
      <c r="AN48" s="196" t="s">
        <v>79</v>
      </c>
      <c r="AO48" s="196" t="s">
        <v>79</v>
      </c>
      <c r="AP48" s="177">
        <f>SUM(AK48-AJ48)*100</f>
        <v>-1.0549826000000095</v>
      </c>
      <c r="AQ48" s="185">
        <f>SUM(AL48-AJ48)*100</f>
        <v>1.5982137966958798</v>
      </c>
      <c r="AR48" s="179" t="s">
        <v>81</v>
      </c>
      <c r="AS48" s="180" t="s">
        <v>81</v>
      </c>
      <c r="AT48" s="180" t="s">
        <v>81</v>
      </c>
      <c r="AU48" s="180">
        <f>SUM(H48-AJ48)*100</f>
        <v>-3.9578171598984802</v>
      </c>
      <c r="AV48" s="180">
        <f>SUM(I48-AK48)*100</f>
        <v>-5.9892771846715265</v>
      </c>
      <c r="AW48" s="186">
        <f>SUM(J48-AL48)*100</f>
        <v>-5.4412777435043918</v>
      </c>
    </row>
    <row r="49" spans="1:49" ht="30" customHeight="1">
      <c r="A49" s="198" t="s">
        <v>171</v>
      </c>
      <c r="B49" s="232"/>
      <c r="C49" s="233" t="s">
        <v>183</v>
      </c>
      <c r="D49" s="234" t="s">
        <v>184</v>
      </c>
      <c r="E49" s="191" t="s">
        <v>79</v>
      </c>
      <c r="F49" s="164" t="s">
        <v>79</v>
      </c>
      <c r="G49" s="164" t="s">
        <v>79</v>
      </c>
      <c r="H49" s="165">
        <v>0.739424703891709</v>
      </c>
      <c r="I49" s="165">
        <v>0.69343065693430661</v>
      </c>
      <c r="J49" s="166">
        <v>0.7283621837549934</v>
      </c>
      <c r="K49" s="192" t="s">
        <v>79</v>
      </c>
      <c r="L49" s="193" t="s">
        <v>79</v>
      </c>
      <c r="M49" s="193" t="s">
        <v>79</v>
      </c>
      <c r="N49" s="169">
        <f>SUM(I49-H49)*100</f>
        <v>-4.5994046957402386</v>
      </c>
      <c r="O49" s="170">
        <f>SUM(J49-I49)*100</f>
        <v>3.4931526820686787</v>
      </c>
      <c r="P49" s="194" t="s">
        <v>79</v>
      </c>
      <c r="Q49" s="173" t="s">
        <v>79</v>
      </c>
      <c r="R49" s="173" t="s">
        <v>79</v>
      </c>
      <c r="S49" s="174">
        <v>0.80276448697501324</v>
      </c>
      <c r="T49" s="173">
        <v>0.77900552499999998</v>
      </c>
      <c r="U49" s="166">
        <v>0.80252690687880202</v>
      </c>
      <c r="V49" s="195" t="s">
        <v>79</v>
      </c>
      <c r="W49" s="196" t="s">
        <v>79</v>
      </c>
      <c r="X49" s="196" t="s">
        <v>79</v>
      </c>
      <c r="Y49" s="177">
        <f>SUM(T49-S49)*100</f>
        <v>-2.375896197501326</v>
      </c>
      <c r="Z49" s="178">
        <f>SUM(U49-T49)*100</f>
        <v>2.3521381878802039</v>
      </c>
      <c r="AA49" s="179" t="s">
        <v>81</v>
      </c>
      <c r="AB49" s="180" t="s">
        <v>81</v>
      </c>
      <c r="AC49" s="180" t="s">
        <v>81</v>
      </c>
      <c r="AD49" s="180">
        <f>SUM(H49-S49)*100</f>
        <v>-6.3339783083304235</v>
      </c>
      <c r="AE49" s="180">
        <f>SUM(I49-T49)*100</f>
        <v>-8.5574868065693366</v>
      </c>
      <c r="AF49" s="181">
        <f>SUM(J49-U49)*100</f>
        <v>-7.4164723123808614</v>
      </c>
      <c r="AG49" s="194" t="s">
        <v>79</v>
      </c>
      <c r="AH49" s="173" t="s">
        <v>79</v>
      </c>
      <c r="AI49" s="173" t="s">
        <v>79</v>
      </c>
      <c r="AJ49" s="183">
        <v>0.78599840899999995</v>
      </c>
      <c r="AK49" s="183">
        <v>0.75723567599999997</v>
      </c>
      <c r="AL49" s="166">
        <v>0.78103913630229416</v>
      </c>
      <c r="AM49" s="195" t="s">
        <v>79</v>
      </c>
      <c r="AN49" s="196" t="s">
        <v>79</v>
      </c>
      <c r="AO49" s="196" t="s">
        <v>79</v>
      </c>
      <c r="AP49" s="177">
        <f>SUM(AK49-AJ49)*100</f>
        <v>-2.8762732999999985</v>
      </c>
      <c r="AQ49" s="185">
        <f>SUM(AL49-AJ49)*100</f>
        <v>-0.49592726977057966</v>
      </c>
      <c r="AR49" s="179" t="s">
        <v>81</v>
      </c>
      <c r="AS49" s="180" t="s">
        <v>81</v>
      </c>
      <c r="AT49" s="180" t="s">
        <v>81</v>
      </c>
      <c r="AU49" s="180">
        <f>SUM(H49-AJ49)*100</f>
        <v>-4.6573705108290948</v>
      </c>
      <c r="AV49" s="180">
        <f>SUM(I49-AK49)*100</f>
        <v>-6.3805019065693358</v>
      </c>
      <c r="AW49" s="186">
        <f>SUM(J49-AL49)*100</f>
        <v>-5.2676952547300759</v>
      </c>
    </row>
    <row r="50" spans="1:49" ht="30" customHeight="1">
      <c r="A50" s="198" t="s">
        <v>185</v>
      </c>
      <c r="B50" s="235"/>
      <c r="C50" s="213" t="s">
        <v>186</v>
      </c>
      <c r="D50" s="161" t="s">
        <v>187</v>
      </c>
      <c r="E50" s="162">
        <v>0.432</v>
      </c>
      <c r="F50" s="163">
        <v>0.40319359999999999</v>
      </c>
      <c r="G50" s="218">
        <v>0.446428571</v>
      </c>
      <c r="H50" s="165">
        <v>0.43147208121827407</v>
      </c>
      <c r="I50" s="165">
        <v>0.38630806845965771</v>
      </c>
      <c r="J50" s="166">
        <v>0.42857142857142849</v>
      </c>
      <c r="K50" s="167">
        <f>SUM(F50-E50)*100</f>
        <v>-2.880640000000001</v>
      </c>
      <c r="L50" s="168">
        <f>SUM(G50-F50)*100</f>
        <v>4.3234971000000009</v>
      </c>
      <c r="M50" s="168">
        <f>SUM(H50-G50)*100</f>
        <v>-1.4956489781725923</v>
      </c>
      <c r="N50" s="169">
        <f>SUM(I50-H50)*100</f>
        <v>-4.5164012758616368</v>
      </c>
      <c r="O50" s="170">
        <f>SUM(J50-I50)*100</f>
        <v>4.2263360111770787</v>
      </c>
      <c r="P50" s="171">
        <v>0.48320000000000002</v>
      </c>
      <c r="Q50" s="172">
        <v>0.49865229999999999</v>
      </c>
      <c r="R50" s="173">
        <v>0.52601456800000002</v>
      </c>
      <c r="S50" s="174">
        <v>0.48828541001064962</v>
      </c>
      <c r="T50" s="173">
        <v>0.44964314</v>
      </c>
      <c r="U50" s="166">
        <v>0.5016378100140384</v>
      </c>
      <c r="V50" s="175">
        <f>SUM(Q50-P50)*100</f>
        <v>1.5452299999999974</v>
      </c>
      <c r="W50" s="176">
        <f>SUM(R50-Q50)*100</f>
        <v>2.7362268000000025</v>
      </c>
      <c r="X50" s="176">
        <f>SUM(S50-R50)*100</f>
        <v>-3.7729157989350393</v>
      </c>
      <c r="Y50" s="177">
        <f>SUM(T50-S50)*100</f>
        <v>-3.8642270010649629</v>
      </c>
      <c r="Z50" s="178">
        <f>SUM(U50-T50)*100</f>
        <v>5.19946700140384</v>
      </c>
      <c r="AA50" s="179">
        <f>SUM(E50-P50)*100</f>
        <v>-5.1200000000000028</v>
      </c>
      <c r="AB50" s="180">
        <f>SUM(F50-Q50)*100</f>
        <v>-9.5458700000000007</v>
      </c>
      <c r="AC50" s="180">
        <f>SUM(G50-R50)*100</f>
        <v>-7.9585997000000024</v>
      </c>
      <c r="AD50" s="180">
        <f>SUM(H50-S50)*100</f>
        <v>-5.681332879237555</v>
      </c>
      <c r="AE50" s="180">
        <f>SUM(I50-T50)*100</f>
        <v>-6.3335071540342289</v>
      </c>
      <c r="AF50" s="181">
        <f>SUM(J50-U50)*100</f>
        <v>-7.3066381442609902</v>
      </c>
      <c r="AG50" s="182">
        <v>0.47136929500000002</v>
      </c>
      <c r="AH50" s="202">
        <v>0.48121123700000001</v>
      </c>
      <c r="AI50" s="202">
        <v>0.50513428100000002</v>
      </c>
      <c r="AJ50" s="183">
        <v>0.47438483300000001</v>
      </c>
      <c r="AK50" s="183">
        <v>0.43162901300000001</v>
      </c>
      <c r="AL50" s="166">
        <v>0.48224551910720331</v>
      </c>
      <c r="AM50" s="175">
        <f>SUM(AH50-AG50)*100</f>
        <v>0.98419419999999924</v>
      </c>
      <c r="AN50" s="176">
        <f>SUM(AI50-AH50)*100</f>
        <v>2.3923044000000004</v>
      </c>
      <c r="AO50" s="176">
        <f>SUM(AJ50-AI50)*100</f>
        <v>-3.0749448000000013</v>
      </c>
      <c r="AP50" s="177">
        <f>SUM(AK50-AJ50)*100</f>
        <v>-4.275582</v>
      </c>
      <c r="AQ50" s="185">
        <f>SUM(AL50-AJ50)*100</f>
        <v>0.78606861072033074</v>
      </c>
      <c r="AR50" s="179">
        <f>SUM(E50-AG50)*100</f>
        <v>-3.9369295000000024</v>
      </c>
      <c r="AS50" s="180">
        <f>SUM(F50-AH50)*100</f>
        <v>-7.8017637000000031</v>
      </c>
      <c r="AT50" s="180">
        <f>SUM(G50-AI50)*100</f>
        <v>-5.8705710000000018</v>
      </c>
      <c r="AU50" s="180">
        <f>SUM(H50-AJ50)*100</f>
        <v>-4.2912751781725937</v>
      </c>
      <c r="AV50" s="180">
        <f>SUM(I50-AK50)*100</f>
        <v>-4.5320944540342296</v>
      </c>
      <c r="AW50" s="186">
        <f>SUM(J50-AL50)*100</f>
        <v>-5.3674090535774823</v>
      </c>
    </row>
    <row r="51" spans="1:49" ht="30" customHeight="1">
      <c r="A51" s="205" t="s">
        <v>85</v>
      </c>
      <c r="B51" s="236"/>
      <c r="C51" s="160" t="s">
        <v>188</v>
      </c>
      <c r="D51" s="222" t="s">
        <v>189</v>
      </c>
      <c r="E51" s="162" t="s">
        <v>79</v>
      </c>
      <c r="F51" s="163" t="s">
        <v>79</v>
      </c>
      <c r="G51" s="164" t="s">
        <v>79</v>
      </c>
      <c r="H51" s="165">
        <v>0.59013605442176897</v>
      </c>
      <c r="I51" s="165">
        <v>0.51715686274509798</v>
      </c>
      <c r="J51" s="166">
        <v>0.56016042780748665</v>
      </c>
      <c r="K51" s="167" t="s">
        <v>79</v>
      </c>
      <c r="L51" s="168" t="s">
        <v>79</v>
      </c>
      <c r="M51" s="168" t="s">
        <v>79</v>
      </c>
      <c r="N51" s="169">
        <f>SUM(I51-H51)*100</f>
        <v>-7.2979191676671</v>
      </c>
      <c r="O51" s="170">
        <f>SUM(J51-I51)*100</f>
        <v>4.3003565062388667</v>
      </c>
      <c r="P51" s="171" t="s">
        <v>79</v>
      </c>
      <c r="Q51" s="172" t="s">
        <v>79</v>
      </c>
      <c r="R51" s="173" t="s">
        <v>79</v>
      </c>
      <c r="S51" s="174">
        <v>0.65988216389930399</v>
      </c>
      <c r="T51" s="173">
        <v>0.640413683373111</v>
      </c>
      <c r="U51" s="166">
        <v>0.63044496487119439</v>
      </c>
      <c r="V51" s="175" t="s">
        <v>79</v>
      </c>
      <c r="W51" s="176" t="s">
        <v>79</v>
      </c>
      <c r="X51" s="176" t="s">
        <v>79</v>
      </c>
      <c r="Y51" s="177">
        <f>SUM(T51-S51)*100</f>
        <v>-1.9468480526192988</v>
      </c>
      <c r="Z51" s="178">
        <f>SUM(U51-T51)*100</f>
        <v>-0.99687185019166069</v>
      </c>
      <c r="AA51" s="179" t="s">
        <v>80</v>
      </c>
      <c r="AB51" s="180" t="s">
        <v>81</v>
      </c>
      <c r="AC51" s="180" t="s">
        <v>81</v>
      </c>
      <c r="AD51" s="180">
        <f>SUM(H51-S51)*100</f>
        <v>-6.9746109477535008</v>
      </c>
      <c r="AE51" s="180">
        <f>SUM(I51-T51)*100</f>
        <v>-12.325682062801302</v>
      </c>
      <c r="AF51" s="181">
        <f>SUM(J51-U51)*100</f>
        <v>-7.0284537063707742</v>
      </c>
      <c r="AG51" s="194" t="s">
        <v>79</v>
      </c>
      <c r="AH51" s="173" t="s">
        <v>79</v>
      </c>
      <c r="AI51" s="173" t="s">
        <v>79</v>
      </c>
      <c r="AJ51" s="183">
        <v>0.642426677</v>
      </c>
      <c r="AK51" s="183">
        <v>0.60833333300000003</v>
      </c>
      <c r="AL51" s="166">
        <v>0.61054766734279919</v>
      </c>
      <c r="AM51" s="195" t="s">
        <v>79</v>
      </c>
      <c r="AN51" s="196" t="s">
        <v>79</v>
      </c>
      <c r="AO51" s="196" t="s">
        <v>79</v>
      </c>
      <c r="AP51" s="177">
        <f>SUM(AK51-AJ51)*100</f>
        <v>-3.409334399999997</v>
      </c>
      <c r="AQ51" s="185">
        <f>SUM(AL51-AJ51)*100</f>
        <v>-3.1879009657200807</v>
      </c>
      <c r="AR51" s="179" t="s">
        <v>81</v>
      </c>
      <c r="AS51" s="180" t="s">
        <v>81</v>
      </c>
      <c r="AT51" s="180" t="s">
        <v>81</v>
      </c>
      <c r="AU51" s="180">
        <f>SUM(H51-AJ51)*100</f>
        <v>-5.2290622578231023</v>
      </c>
      <c r="AV51" s="180">
        <f>SUM(I51-AK51)*100</f>
        <v>-9.1176470254902053</v>
      </c>
      <c r="AW51" s="186">
        <f>SUM(J51-AL51)*100</f>
        <v>-5.0387239535312549</v>
      </c>
    </row>
    <row r="52" spans="1:49" ht="30" customHeight="1">
      <c r="A52" s="237" t="s">
        <v>190</v>
      </c>
      <c r="B52" s="238"/>
      <c r="C52" s="239" t="s">
        <v>191</v>
      </c>
      <c r="D52" s="240" t="s">
        <v>192</v>
      </c>
      <c r="E52" s="206">
        <v>0.4597</v>
      </c>
      <c r="F52" s="207">
        <v>0.46881289999999998</v>
      </c>
      <c r="G52" s="208">
        <v>0.45989304800000003</v>
      </c>
      <c r="H52" s="209">
        <v>0.48986486486486491</v>
      </c>
      <c r="I52" s="209">
        <v>0.46210268948655259</v>
      </c>
      <c r="J52" s="166">
        <v>0.48930481283422461</v>
      </c>
      <c r="K52" s="210">
        <f>SUM(F52-E52)*100</f>
        <v>0.91128999999999794</v>
      </c>
      <c r="L52" s="169">
        <f>SUM(G52-F52)*100</f>
        <v>-0.89198519999999504</v>
      </c>
      <c r="M52" s="169">
        <f>SUM(H52-G52)*100</f>
        <v>2.9971816864864884</v>
      </c>
      <c r="N52" s="169">
        <f>SUM(I52-H52)*100</f>
        <v>-2.7762175378312328</v>
      </c>
      <c r="O52" s="170">
        <f>SUM(J52-I52)*100</f>
        <v>2.7202123347672025</v>
      </c>
      <c r="P52" s="171">
        <v>0.50339999999999996</v>
      </c>
      <c r="Q52" s="172">
        <v>0.52140600000000004</v>
      </c>
      <c r="R52" s="173">
        <v>0.534859521</v>
      </c>
      <c r="S52" s="174">
        <v>0.55620671283963774</v>
      </c>
      <c r="T52" s="173">
        <v>0.53159557700000004</v>
      </c>
      <c r="U52" s="166">
        <v>0.55925058548009365</v>
      </c>
      <c r="V52" s="175">
        <f>SUM(Q52-P52)*100</f>
        <v>1.8006000000000077</v>
      </c>
      <c r="W52" s="176">
        <f>SUM(R52-Q52)*100</f>
        <v>1.3453520999999968</v>
      </c>
      <c r="X52" s="176">
        <f>SUM(S52-R52)*100</f>
        <v>2.1347191839637736</v>
      </c>
      <c r="Y52" s="177">
        <f>SUM(T52-S52)*100</f>
        <v>-2.4611135839637699</v>
      </c>
      <c r="Z52" s="178">
        <f>SUM(U52-T52)*100</f>
        <v>2.7655008480093612</v>
      </c>
      <c r="AA52" s="179">
        <f>SUM(E52-P52)*100</f>
        <v>-4.3699999999999957</v>
      </c>
      <c r="AB52" s="180">
        <f>SUM(F52-Q52)*100</f>
        <v>-5.2593100000000064</v>
      </c>
      <c r="AC52" s="180">
        <f>SUM(G52-R52)*100</f>
        <v>-7.4966472999999976</v>
      </c>
      <c r="AD52" s="180">
        <f>SUM(H52-S52)*100</f>
        <v>-6.6341847974772827</v>
      </c>
      <c r="AE52" s="180">
        <f>SUM(I52-T52)*100</f>
        <v>-6.9492887513447457</v>
      </c>
      <c r="AF52" s="181">
        <f>SUM(J52-U52)*100</f>
        <v>-6.994577264586904</v>
      </c>
      <c r="AG52" s="227">
        <v>0.49106417499999999</v>
      </c>
      <c r="AH52" s="188">
        <v>0.51037938400000005</v>
      </c>
      <c r="AI52" s="188">
        <v>0.51336691199999995</v>
      </c>
      <c r="AJ52" s="183">
        <v>0.54274509800000004</v>
      </c>
      <c r="AK52" s="183">
        <v>0.51507983400000001</v>
      </c>
      <c r="AL52" s="166">
        <v>0.5400202634245187</v>
      </c>
      <c r="AM52" s="175">
        <f>SUM(AH52-AG52)*100</f>
        <v>1.9315209000000055</v>
      </c>
      <c r="AN52" s="176">
        <f>SUM(AI52-AH52)*100</f>
        <v>0.2987527999999906</v>
      </c>
      <c r="AO52" s="176">
        <f>SUM(AJ52-AI52)*100</f>
        <v>2.9378186000000084</v>
      </c>
      <c r="AP52" s="177">
        <f>SUM(AK52-AJ52)*100</f>
        <v>-2.7665264000000023</v>
      </c>
      <c r="AQ52" s="185">
        <f>SUM(AL52-AJ52)*100</f>
        <v>-0.27248345754813386</v>
      </c>
      <c r="AR52" s="179">
        <f>SUM(E52-AG52)*100</f>
        <v>-3.1364174999999994</v>
      </c>
      <c r="AS52" s="180">
        <f>SUM(F52-AH52)*100</f>
        <v>-4.156648400000007</v>
      </c>
      <c r="AT52" s="180">
        <f>SUM(G52-AI52)*100</f>
        <v>-5.3473863999999924</v>
      </c>
      <c r="AU52" s="180">
        <f>SUM(H52-AJ52)*100</f>
        <v>-5.2880233135135128</v>
      </c>
      <c r="AV52" s="180">
        <f>SUM(I52-AK52)*100</f>
        <v>-5.2977144513447429</v>
      </c>
      <c r="AW52" s="186">
        <f>SUM(J52-AL52)*100</f>
        <v>-5.0715450590294084</v>
      </c>
    </row>
    <row r="53" spans="1:49" ht="30" customHeight="1">
      <c r="A53" s="205" t="s">
        <v>85</v>
      </c>
      <c r="B53" s="190"/>
      <c r="C53" s="160" t="s">
        <v>193</v>
      </c>
      <c r="D53" s="161" t="s">
        <v>194</v>
      </c>
      <c r="E53" s="162">
        <v>0.85140000000000005</v>
      </c>
      <c r="F53" s="163">
        <v>0.82568810000000004</v>
      </c>
      <c r="G53" s="164">
        <v>0.87368421100000004</v>
      </c>
      <c r="H53" s="165">
        <v>0.82278481012658233</v>
      </c>
      <c r="I53" s="165">
        <v>0.86206896551724133</v>
      </c>
      <c r="J53" s="166">
        <v>0.82352941176470584</v>
      </c>
      <c r="K53" s="167">
        <f>SUM(F53-E53)*100</f>
        <v>-2.571190000000001</v>
      </c>
      <c r="L53" s="168">
        <f>SUM(G53-F53)*100</f>
        <v>4.7996111000000008</v>
      </c>
      <c r="M53" s="168">
        <f>SUM(H53-G53)*100</f>
        <v>-5.0899400873417715</v>
      </c>
      <c r="N53" s="169">
        <f>SUM(I53-H53)*100</f>
        <v>3.9284155390658992</v>
      </c>
      <c r="O53" s="170">
        <f>SUM(J53-I53)*100</f>
        <v>-3.8539553752535483</v>
      </c>
      <c r="P53" s="171">
        <v>0.88629999999999998</v>
      </c>
      <c r="Q53" s="172">
        <v>0.90214799999999995</v>
      </c>
      <c r="R53" s="173">
        <v>0.918918919</v>
      </c>
      <c r="S53" s="174">
        <v>0.88424437299035374</v>
      </c>
      <c r="T53" s="173">
        <v>0.88690476200000001</v>
      </c>
      <c r="U53" s="166">
        <v>0.89320388349514568</v>
      </c>
      <c r="V53" s="175">
        <f>SUM(Q53-P53)*100</f>
        <v>1.5847999999999973</v>
      </c>
      <c r="W53" s="176">
        <f>SUM(R53-Q53)*100</f>
        <v>1.6770919000000051</v>
      </c>
      <c r="X53" s="176">
        <f>SUM(S53-R53)*100</f>
        <v>-3.4674546009646257</v>
      </c>
      <c r="Y53" s="177">
        <f>SUM(T53-S53)*100</f>
        <v>0.2660389009646269</v>
      </c>
      <c r="Z53" s="178">
        <f>SUM(U53-T53)*100</f>
        <v>0.62991214951456653</v>
      </c>
      <c r="AA53" s="179">
        <f>SUM(E53-P53)*100</f>
        <v>-3.4899999999999931</v>
      </c>
      <c r="AB53" s="180">
        <f>SUM(F53-Q53)*100</f>
        <v>-7.6459899999999914</v>
      </c>
      <c r="AC53" s="180">
        <f>SUM(G53-R53)*100</f>
        <v>-4.5234707999999957</v>
      </c>
      <c r="AD53" s="180">
        <f>SUM(H53-S53)*100</f>
        <v>-6.1459562863771406</v>
      </c>
      <c r="AE53" s="180">
        <f>SUM(I53-T53)*100</f>
        <v>-2.4835796482758687</v>
      </c>
      <c r="AF53" s="181">
        <f>SUM(J53-U53)*100</f>
        <v>-6.9674471730439835</v>
      </c>
      <c r="AG53" s="182">
        <v>0.87621359200000004</v>
      </c>
      <c r="AH53" s="183">
        <v>0.88032454400000004</v>
      </c>
      <c r="AI53" s="183">
        <v>0.89950980400000002</v>
      </c>
      <c r="AJ53" s="188">
        <v>0.86027397299999997</v>
      </c>
      <c r="AK53" s="183">
        <v>0.88053097300000005</v>
      </c>
      <c r="AL53" s="166">
        <v>0.87931034482758619</v>
      </c>
      <c r="AM53" s="175">
        <f>SUM(AH53-AG53)*100</f>
        <v>0.4110952000000001</v>
      </c>
      <c r="AN53" s="176">
        <f>SUM(AI53-AH53)*100</f>
        <v>1.9185259999999982</v>
      </c>
      <c r="AO53" s="176">
        <f>SUM(AJ53-AI53)*100</f>
        <v>-3.9235831000000054</v>
      </c>
      <c r="AP53" s="177">
        <f>SUM(AK53-AJ53)*100</f>
        <v>2.025700000000008</v>
      </c>
      <c r="AQ53" s="185">
        <f>SUM(AL53-AJ53)*100</f>
        <v>1.9036371827586218</v>
      </c>
      <c r="AR53" s="179">
        <f>SUM(E53-AG53)*100</f>
        <v>-2.4813591999999995</v>
      </c>
      <c r="AS53" s="180">
        <f>SUM(F53-AH53)*100</f>
        <v>-5.4636444000000006</v>
      </c>
      <c r="AT53" s="180">
        <f>SUM(G53-AI53)*100</f>
        <v>-2.582559299999998</v>
      </c>
      <c r="AU53" s="180">
        <f>SUM(H53-AJ53)*100</f>
        <v>-3.7489162873417636</v>
      </c>
      <c r="AV53" s="180">
        <f>SUM(I53-AK53)*100</f>
        <v>-1.8462007482758724</v>
      </c>
      <c r="AW53" s="186">
        <f>SUM(J53-AL53)*100</f>
        <v>-5.578093306288034</v>
      </c>
    </row>
    <row r="54" spans="1:49" ht="30" customHeight="1">
      <c r="A54" s="198" t="s">
        <v>82</v>
      </c>
      <c r="B54" s="190"/>
      <c r="C54" s="160" t="s">
        <v>195</v>
      </c>
      <c r="D54" s="161" t="s">
        <v>196</v>
      </c>
      <c r="E54" s="191" t="s">
        <v>79</v>
      </c>
      <c r="F54" s="164" t="s">
        <v>79</v>
      </c>
      <c r="G54" s="164" t="s">
        <v>79</v>
      </c>
      <c r="H54" s="165">
        <v>0.77533783783783783</v>
      </c>
      <c r="I54" s="165">
        <v>0.73058252427184467</v>
      </c>
      <c r="J54" s="166">
        <v>0.78284182305630023</v>
      </c>
      <c r="K54" s="192" t="s">
        <v>79</v>
      </c>
      <c r="L54" s="193" t="s">
        <v>79</v>
      </c>
      <c r="M54" s="193" t="s">
        <v>79</v>
      </c>
      <c r="N54" s="169">
        <f>SUM(I54-H54)*100</f>
        <v>-4.4755313565993156</v>
      </c>
      <c r="O54" s="170">
        <f>SUM(J54-I54)*100</f>
        <v>5.225929878445557</v>
      </c>
      <c r="P54" s="194" t="s">
        <v>79</v>
      </c>
      <c r="Q54" s="199" t="s">
        <v>79</v>
      </c>
      <c r="R54" s="173" t="s">
        <v>79</v>
      </c>
      <c r="S54" s="174">
        <v>0.83961763143919277</v>
      </c>
      <c r="T54" s="173">
        <v>0.84015748000000001</v>
      </c>
      <c r="U54" s="166">
        <v>0.8516612072999532</v>
      </c>
      <c r="V54" s="200" t="s">
        <v>79</v>
      </c>
      <c r="W54" s="201" t="s">
        <v>79</v>
      </c>
      <c r="X54" s="196" t="s">
        <v>79</v>
      </c>
      <c r="Y54" s="177">
        <f>SUM(T54-S54)*100</f>
        <v>5.3984856080724342E-2</v>
      </c>
      <c r="Z54" s="178">
        <f>SUM(U54-T54)*100</f>
        <v>1.1503727299953193</v>
      </c>
      <c r="AA54" s="179" t="s">
        <v>81</v>
      </c>
      <c r="AB54" s="180" t="s">
        <v>81</v>
      </c>
      <c r="AC54" s="180" t="s">
        <v>81</v>
      </c>
      <c r="AD54" s="180">
        <f>SUM(H54-S54)*100</f>
        <v>-6.4279793601354935</v>
      </c>
      <c r="AE54" s="180">
        <f>SUM(I54-T54)*100</f>
        <v>-10.957495572815535</v>
      </c>
      <c r="AF54" s="181">
        <f>SUM(J54-U54)*100</f>
        <v>-6.8819384243652966</v>
      </c>
      <c r="AG54" s="171" t="s">
        <v>79</v>
      </c>
      <c r="AH54" s="172" t="s">
        <v>79</v>
      </c>
      <c r="AI54" s="173" t="s">
        <v>79</v>
      </c>
      <c r="AJ54" s="183">
        <v>0.82040173299999997</v>
      </c>
      <c r="AK54" s="188">
        <v>0.81202121400000005</v>
      </c>
      <c r="AL54" s="166">
        <v>0.83209459459459456</v>
      </c>
      <c r="AM54" s="203" t="s">
        <v>79</v>
      </c>
      <c r="AN54" s="204" t="s">
        <v>79</v>
      </c>
      <c r="AO54" s="196" t="s">
        <v>79</v>
      </c>
      <c r="AP54" s="177">
        <f>SUM(AK54-AJ54)*100</f>
        <v>-0.83805189999999197</v>
      </c>
      <c r="AQ54" s="185">
        <f>SUM(AL54-AJ54)*100</f>
        <v>1.1692861594594595</v>
      </c>
      <c r="AR54" s="179" t="s">
        <v>81</v>
      </c>
      <c r="AS54" s="180" t="s">
        <v>81</v>
      </c>
      <c r="AT54" s="180" t="s">
        <v>81</v>
      </c>
      <c r="AU54" s="180">
        <f>SUM(H54-AJ54)*100</f>
        <v>-4.5063895162162133</v>
      </c>
      <c r="AV54" s="180">
        <f>SUM(I54-AK54)*100</f>
        <v>-8.1438689728155378</v>
      </c>
      <c r="AW54" s="186">
        <f>SUM(J54-AL54)*100</f>
        <v>-4.9252771538294322</v>
      </c>
    </row>
    <row r="55" spans="1:49" ht="30" customHeight="1">
      <c r="A55" s="205" t="s">
        <v>150</v>
      </c>
      <c r="B55" s="190"/>
      <c r="C55" s="160" t="s">
        <v>197</v>
      </c>
      <c r="D55" s="161" t="s">
        <v>198</v>
      </c>
      <c r="E55" s="206">
        <v>0.51329999999999998</v>
      </c>
      <c r="F55" s="207">
        <v>0.53585660000000002</v>
      </c>
      <c r="G55" s="208">
        <v>0.57726465400000004</v>
      </c>
      <c r="H55" s="209">
        <v>0.53976311336717431</v>
      </c>
      <c r="I55" s="209">
        <v>0.50970873786407767</v>
      </c>
      <c r="J55" s="166">
        <v>0.58666666666666667</v>
      </c>
      <c r="K55" s="210">
        <f>SUM(F55-E55)*100</f>
        <v>2.2556600000000038</v>
      </c>
      <c r="L55" s="169">
        <f>SUM(G55-F55)*100</f>
        <v>4.1408054000000032</v>
      </c>
      <c r="M55" s="169">
        <f>SUM(H55-G55)*100</f>
        <v>-3.7501540632825736</v>
      </c>
      <c r="N55" s="169">
        <f>SUM(I55-H55)*100</f>
        <v>-3.0054375503096642</v>
      </c>
      <c r="O55" s="170">
        <f>SUM(J55-I55)*100</f>
        <v>7.6957928802589004</v>
      </c>
      <c r="P55" s="171">
        <v>0.65680000000000005</v>
      </c>
      <c r="Q55" s="172">
        <v>0.65038099999999999</v>
      </c>
      <c r="R55" s="173">
        <v>0.65642894299999999</v>
      </c>
      <c r="S55" s="174">
        <v>0.63554376657824929</v>
      </c>
      <c r="T55" s="173">
        <v>0.620662461</v>
      </c>
      <c r="U55" s="166">
        <v>0.65292740046838404</v>
      </c>
      <c r="V55" s="175">
        <f>SUM(Q55-P55)*100</f>
        <v>-0.64190000000000635</v>
      </c>
      <c r="W55" s="176">
        <f>SUM(R55-Q55)*100</f>
        <v>0.60479430000000001</v>
      </c>
      <c r="X55" s="176">
        <f>SUM(S55-R55)*100</f>
        <v>-2.0885176421750695</v>
      </c>
      <c r="Y55" s="177">
        <f>SUM(T55-S55)*100</f>
        <v>-1.4881305578249293</v>
      </c>
      <c r="Z55" s="178">
        <f>SUM(U55-T55)*100</f>
        <v>3.2264939468384046</v>
      </c>
      <c r="AA55" s="179">
        <f>SUM(E55-P55)*100</f>
        <v>-14.350000000000007</v>
      </c>
      <c r="AB55" s="180">
        <f>SUM(F55-Q55)*100</f>
        <v>-11.452439999999998</v>
      </c>
      <c r="AC55" s="180">
        <f>SUM(G55-R55)*100</f>
        <v>-7.9164288999999943</v>
      </c>
      <c r="AD55" s="180">
        <f>SUM(H55-S55)*100</f>
        <v>-9.5780653211074984</v>
      </c>
      <c r="AE55" s="180">
        <f>SUM(I55-T55)*100</f>
        <v>-11.095372313592232</v>
      </c>
      <c r="AF55" s="181">
        <f>SUM(J55-U55)*100</f>
        <v>-6.6260733801717375</v>
      </c>
      <c r="AG55" s="182">
        <v>0.625</v>
      </c>
      <c r="AH55" s="183">
        <v>0.62660028400000001</v>
      </c>
      <c r="AI55" s="183">
        <v>0.63583591299999997</v>
      </c>
      <c r="AJ55" s="183">
        <v>0.60991800100000004</v>
      </c>
      <c r="AK55" s="183">
        <v>0.59080188700000003</v>
      </c>
      <c r="AL55" s="166">
        <v>0.63120567375886527</v>
      </c>
      <c r="AM55" s="175">
        <f>SUM(AH55-AG55)*100</f>
        <v>0.16002840000000074</v>
      </c>
      <c r="AN55" s="176">
        <f>SUM(AI55-AH55)*100</f>
        <v>0.92356289999999674</v>
      </c>
      <c r="AO55" s="176">
        <f>SUM(AJ55-AI55)*100</f>
        <v>-2.5917911999999932</v>
      </c>
      <c r="AP55" s="177">
        <f>SUM(AK55-AJ55)*100</f>
        <v>-1.9116114000000017</v>
      </c>
      <c r="AQ55" s="185">
        <f>SUM(AL55-AJ55)*100</f>
        <v>2.1287672758865228</v>
      </c>
      <c r="AR55" s="179">
        <f>SUM(E55-AG55)*100</f>
        <v>-11.170000000000002</v>
      </c>
      <c r="AS55" s="180">
        <f>SUM(F55-AH55)*100</f>
        <v>-9.0743683999999991</v>
      </c>
      <c r="AT55" s="180">
        <f>SUM(G55-AI55)*100</f>
        <v>-5.8571258999999927</v>
      </c>
      <c r="AU55" s="180">
        <f>SUM(H55-AJ55)*100</f>
        <v>-7.0154887632825735</v>
      </c>
      <c r="AV55" s="180">
        <f>SUM(I55-AK55)*100</f>
        <v>-8.109314913592236</v>
      </c>
      <c r="AW55" s="186">
        <f>SUM(J55-AL55)*100</f>
        <v>-4.4539007092198606</v>
      </c>
    </row>
    <row r="56" spans="1:49" ht="30" customHeight="1">
      <c r="A56" s="205" t="s">
        <v>150</v>
      </c>
      <c r="B56" s="190"/>
      <c r="C56" s="160" t="s">
        <v>199</v>
      </c>
      <c r="D56" s="161" t="s">
        <v>200</v>
      </c>
      <c r="E56" s="191" t="s">
        <v>79</v>
      </c>
      <c r="F56" s="164" t="s">
        <v>79</v>
      </c>
      <c r="G56" s="164" t="s">
        <v>79</v>
      </c>
      <c r="H56" s="165">
        <v>0.6875</v>
      </c>
      <c r="I56" s="165">
        <v>0.62621359223300976</v>
      </c>
      <c r="J56" s="166">
        <v>0.69158878504672894</v>
      </c>
      <c r="K56" s="192" t="s">
        <v>79</v>
      </c>
      <c r="L56" s="193" t="s">
        <v>79</v>
      </c>
      <c r="M56" s="193" t="s">
        <v>79</v>
      </c>
      <c r="N56" s="169">
        <f>SUM(I56-H56)*100</f>
        <v>-6.1286407766990241</v>
      </c>
      <c r="O56" s="170">
        <f>SUM(J56-I56)*100</f>
        <v>6.5375192813719174</v>
      </c>
      <c r="P56" s="194" t="s">
        <v>79</v>
      </c>
      <c r="Q56" s="199" t="s">
        <v>79</v>
      </c>
      <c r="R56" s="173" t="s">
        <v>79</v>
      </c>
      <c r="S56" s="174">
        <v>0.74070138150903297</v>
      </c>
      <c r="T56" s="173">
        <v>0.73601260800000001</v>
      </c>
      <c r="U56" s="166">
        <v>0.75773195876288657</v>
      </c>
      <c r="V56" s="200" t="s">
        <v>79</v>
      </c>
      <c r="W56" s="201" t="s">
        <v>79</v>
      </c>
      <c r="X56" s="196" t="s">
        <v>79</v>
      </c>
      <c r="Y56" s="177">
        <f>SUM(T56-S56)*100</f>
        <v>-0.46887735090329619</v>
      </c>
      <c r="Z56" s="178">
        <f>SUM(U56-T56)*100</f>
        <v>2.1719350762886558</v>
      </c>
      <c r="AA56" s="179" t="s">
        <v>81</v>
      </c>
      <c r="AB56" s="180" t="s">
        <v>81</v>
      </c>
      <c r="AC56" s="180" t="s">
        <v>81</v>
      </c>
      <c r="AD56" s="180">
        <f>SUM(H56-S56)*100</f>
        <v>-5.320138150903297</v>
      </c>
      <c r="AE56" s="180">
        <f>SUM(I56-T56)*100</f>
        <v>-10.979901576699024</v>
      </c>
      <c r="AF56" s="181">
        <f>SUM(J56-U56)*100</f>
        <v>-6.6143173716157637</v>
      </c>
      <c r="AG56" s="194" t="s">
        <v>79</v>
      </c>
      <c r="AH56" s="173" t="s">
        <v>79</v>
      </c>
      <c r="AI56" s="173" t="s">
        <v>79</v>
      </c>
      <c r="AJ56" s="183">
        <v>0.72716488700000004</v>
      </c>
      <c r="AK56" s="188">
        <v>0.708726415</v>
      </c>
      <c r="AL56" s="166">
        <v>0.73817567567567566</v>
      </c>
      <c r="AM56" s="195" t="s">
        <v>79</v>
      </c>
      <c r="AN56" s="196" t="s">
        <v>79</v>
      </c>
      <c r="AO56" s="196" t="s">
        <v>79</v>
      </c>
      <c r="AP56" s="177">
        <f>SUM(AK56-AJ56)*100</f>
        <v>-1.8438472000000039</v>
      </c>
      <c r="AQ56" s="185">
        <f>SUM(AL56-AJ56)*100</f>
        <v>1.101078867567562</v>
      </c>
      <c r="AR56" s="179" t="s">
        <v>81</v>
      </c>
      <c r="AS56" s="180" t="s">
        <v>81</v>
      </c>
      <c r="AT56" s="180" t="s">
        <v>81</v>
      </c>
      <c r="AU56" s="180">
        <f>SUM(H56-AJ56)*100</f>
        <v>-3.9664887000000038</v>
      </c>
      <c r="AV56" s="180">
        <f>SUM(I56-AK56)*100</f>
        <v>-8.2512822766990226</v>
      </c>
      <c r="AW56" s="186">
        <f>SUM(J56-AL56)*100</f>
        <v>-4.6586890628946716</v>
      </c>
    </row>
    <row r="57" spans="1:49" ht="30" customHeight="1">
      <c r="A57" s="198" t="s">
        <v>171</v>
      </c>
      <c r="B57" s="190"/>
      <c r="C57" s="160" t="s">
        <v>201</v>
      </c>
      <c r="D57" s="161" t="s">
        <v>202</v>
      </c>
      <c r="E57" s="191" t="s">
        <v>79</v>
      </c>
      <c r="F57" s="164" t="s">
        <v>79</v>
      </c>
      <c r="G57" s="164" t="s">
        <v>79</v>
      </c>
      <c r="H57" s="165">
        <v>0.71742808798646363</v>
      </c>
      <c r="I57" s="165">
        <v>0.68126520681265201</v>
      </c>
      <c r="J57" s="166">
        <v>0.73368841544607188</v>
      </c>
      <c r="K57" s="192" t="s">
        <v>79</v>
      </c>
      <c r="L57" s="193" t="s">
        <v>79</v>
      </c>
      <c r="M57" s="193" t="s">
        <v>79</v>
      </c>
      <c r="N57" s="169">
        <f>SUM(I57-H57)*100</f>
        <v>-3.6162881173811612</v>
      </c>
      <c r="O57" s="170">
        <f>SUM(J57-I57)*100</f>
        <v>5.2423208633419875</v>
      </c>
      <c r="P57" s="194" t="s">
        <v>79</v>
      </c>
      <c r="Q57" s="173" t="s">
        <v>79</v>
      </c>
      <c r="R57" s="173" t="s">
        <v>79</v>
      </c>
      <c r="S57" s="174">
        <v>0.78237791932059453</v>
      </c>
      <c r="T57" s="173">
        <v>0.76201733599999999</v>
      </c>
      <c r="U57" s="166">
        <v>0.79981290926099158</v>
      </c>
      <c r="V57" s="195" t="s">
        <v>79</v>
      </c>
      <c r="W57" s="196" t="s">
        <v>79</v>
      </c>
      <c r="X57" s="196" t="s">
        <v>79</v>
      </c>
      <c r="Y57" s="177">
        <f>SUM(T57-S57)*100</f>
        <v>-2.0360583320594539</v>
      </c>
      <c r="Z57" s="178">
        <f>SUM(U57-T57)*100</f>
        <v>3.7795573260991588</v>
      </c>
      <c r="AA57" s="179" t="s">
        <v>81</v>
      </c>
      <c r="AB57" s="180" t="s">
        <v>81</v>
      </c>
      <c r="AC57" s="180" t="s">
        <v>81</v>
      </c>
      <c r="AD57" s="180">
        <f>SUM(H57-S57)*100</f>
        <v>-6.4949831334130899</v>
      </c>
      <c r="AE57" s="180">
        <f>SUM(I57-T57)*100</f>
        <v>-8.0752129187347972</v>
      </c>
      <c r="AF57" s="181">
        <f>SUM(J57-U57)*100</f>
        <v>-6.6124493814919694</v>
      </c>
      <c r="AG57" s="194" t="s">
        <v>79</v>
      </c>
      <c r="AH57" s="173" t="s">
        <v>79</v>
      </c>
      <c r="AI57" s="173" t="s">
        <v>79</v>
      </c>
      <c r="AJ57" s="183">
        <v>0.76638855800000005</v>
      </c>
      <c r="AK57" s="183">
        <v>0.74218289100000001</v>
      </c>
      <c r="AL57" s="166">
        <v>0.77942664418212482</v>
      </c>
      <c r="AM57" s="195" t="s">
        <v>79</v>
      </c>
      <c r="AN57" s="196" t="s">
        <v>79</v>
      </c>
      <c r="AO57" s="196" t="s">
        <v>79</v>
      </c>
      <c r="AP57" s="177">
        <f>SUM(AK57-AJ57)*100</f>
        <v>-2.4205667000000042</v>
      </c>
      <c r="AQ57" s="185">
        <f>SUM(AL57-AJ57)*100</f>
        <v>1.3038086182124764</v>
      </c>
      <c r="AR57" s="179" t="s">
        <v>81</v>
      </c>
      <c r="AS57" s="180" t="s">
        <v>81</v>
      </c>
      <c r="AT57" s="180" t="s">
        <v>81</v>
      </c>
      <c r="AU57" s="180">
        <f>SUM(H57-AJ57)*100</f>
        <v>-4.8960470013536428</v>
      </c>
      <c r="AV57" s="180">
        <f>SUM(I57-AK57)*100</f>
        <v>-6.0917684187347998</v>
      </c>
      <c r="AW57" s="186">
        <f>SUM(J57-AL57)*100</f>
        <v>-4.5738228736052928</v>
      </c>
    </row>
    <row r="58" spans="1:49" ht="30" customHeight="1">
      <c r="A58" s="205" t="s">
        <v>107</v>
      </c>
      <c r="B58" s="215" t="s">
        <v>97</v>
      </c>
      <c r="C58" s="160" t="s">
        <v>203</v>
      </c>
      <c r="D58" s="161" t="s">
        <v>204</v>
      </c>
      <c r="E58" s="206">
        <v>0.75560000000000005</v>
      </c>
      <c r="F58" s="207">
        <v>0.7323944</v>
      </c>
      <c r="G58" s="208">
        <v>0.71971066900000003</v>
      </c>
      <c r="H58" s="209">
        <v>0.69047619047619047</v>
      </c>
      <c r="I58" s="209">
        <v>0.628361858190709</v>
      </c>
      <c r="J58" s="166">
        <v>0.68590604026845636</v>
      </c>
      <c r="K58" s="210">
        <f>SUM(F58-E58)*100</f>
        <v>-2.3205600000000048</v>
      </c>
      <c r="L58" s="169">
        <f>SUM(G58-F58)*100</f>
        <v>-1.2683730999999976</v>
      </c>
      <c r="M58" s="169">
        <f>SUM(H58-G58)*100</f>
        <v>-2.9234478523809559</v>
      </c>
      <c r="N58" s="169">
        <f>SUM(I58-H58)*100</f>
        <v>-6.2114332285481471</v>
      </c>
      <c r="O58" s="170">
        <f>SUM(J58-I58)*100</f>
        <v>5.7544182077747363</v>
      </c>
      <c r="P58" s="171">
        <v>0.7863</v>
      </c>
      <c r="Q58" s="172">
        <v>0.77297539999999998</v>
      </c>
      <c r="R58" s="173">
        <v>0.75995807100000001</v>
      </c>
      <c r="S58" s="174">
        <v>0.73286937901498928</v>
      </c>
      <c r="T58" s="173">
        <v>0.70686901000000002</v>
      </c>
      <c r="U58" s="166">
        <v>0.75142857142857145</v>
      </c>
      <c r="V58" s="175">
        <f>SUM(Q58-P58)*100</f>
        <v>-1.332460000000002</v>
      </c>
      <c r="W58" s="176">
        <f>SUM(R58-Q58)*100</f>
        <v>-1.3017328999999966</v>
      </c>
      <c r="X58" s="176">
        <f>SUM(S58-R58)*100</f>
        <v>-2.7088691985010738</v>
      </c>
      <c r="Y58" s="177">
        <f>SUM(T58-S58)*100</f>
        <v>-2.6000369014989255</v>
      </c>
      <c r="Z58" s="178">
        <f>SUM(U58-T58)*100</f>
        <v>4.4559561428571426</v>
      </c>
      <c r="AA58" s="179">
        <f>SUM(E58-P58)*100</f>
        <v>-3.069999999999995</v>
      </c>
      <c r="AB58" s="180">
        <f>SUM(F58-Q58)*100</f>
        <v>-4.0580999999999978</v>
      </c>
      <c r="AC58" s="180">
        <f>SUM(G58-R58)*100</f>
        <v>-4.0247401999999983</v>
      </c>
      <c r="AD58" s="180">
        <f>SUM(H58-S58)*100</f>
        <v>-4.2393188538798814</v>
      </c>
      <c r="AE58" s="180">
        <f>SUM(I58-T58)*100</f>
        <v>-7.850715180929102</v>
      </c>
      <c r="AF58" s="181">
        <f>SUM(J58-U58)*100</f>
        <v>-6.5522531160115083</v>
      </c>
      <c r="AG58" s="211">
        <v>0.77814029399999995</v>
      </c>
      <c r="AH58" s="202">
        <v>0.76178571399999995</v>
      </c>
      <c r="AI58" s="202">
        <v>0.747099768</v>
      </c>
      <c r="AJ58" s="183">
        <v>0.72021730699999997</v>
      </c>
      <c r="AK58" s="183">
        <v>0.68634466299999997</v>
      </c>
      <c r="AL58" s="166">
        <v>0.73159876754536113</v>
      </c>
      <c r="AM58" s="175">
        <f>SUM(AH58-AG58)*100</f>
        <v>-1.6354580000000007</v>
      </c>
      <c r="AN58" s="176">
        <f>SUM(AI58-AH58)*100</f>
        <v>-1.468594599999995</v>
      </c>
      <c r="AO58" s="176">
        <f>SUM(AJ58-AI58)*100</f>
        <v>-2.6882461000000024</v>
      </c>
      <c r="AP58" s="177">
        <f>SUM(AK58-AJ58)*100</f>
        <v>-3.3872644000000007</v>
      </c>
      <c r="AQ58" s="185">
        <f>SUM(AL58-AJ58)*100</f>
        <v>1.1381460545361155</v>
      </c>
      <c r="AR58" s="179">
        <f>SUM(E58-AG58)*100</f>
        <v>-2.2540293999999905</v>
      </c>
      <c r="AS58" s="180">
        <f>SUM(F58-AH58)*100</f>
        <v>-2.9391313999999946</v>
      </c>
      <c r="AT58" s="180">
        <f>SUM(G58-AI58)*100</f>
        <v>-2.7389098999999972</v>
      </c>
      <c r="AU58" s="180">
        <f>SUM(H58-AJ58)*100</f>
        <v>-2.9741116523809508</v>
      </c>
      <c r="AV58" s="180">
        <f>SUM(I58-AK58)*100</f>
        <v>-5.7982804809290966</v>
      </c>
      <c r="AW58" s="186">
        <f>SUM(J58-AL58)*100</f>
        <v>-4.5692727276904765</v>
      </c>
    </row>
    <row r="59" spans="1:49" ht="30" customHeight="1">
      <c r="A59" s="198" t="s">
        <v>114</v>
      </c>
      <c r="B59" s="215" t="s">
        <v>97</v>
      </c>
      <c r="C59" s="213" t="s">
        <v>205</v>
      </c>
      <c r="D59" s="161" t="s">
        <v>206</v>
      </c>
      <c r="E59" s="162">
        <v>0.77669999999999995</v>
      </c>
      <c r="F59" s="163">
        <v>0.79441119999999998</v>
      </c>
      <c r="G59" s="164">
        <v>0.80461811699999997</v>
      </c>
      <c r="H59" s="165">
        <v>0.78246205733558183</v>
      </c>
      <c r="I59" s="165">
        <v>0.75609756097560976</v>
      </c>
      <c r="J59" s="166">
        <v>0.79679144385026734</v>
      </c>
      <c r="K59" s="167">
        <f>SUM(F59-E59)*100</f>
        <v>1.7711200000000038</v>
      </c>
      <c r="L59" s="168">
        <f>SUM(G59-F59)*100</f>
        <v>1.0206916999999982</v>
      </c>
      <c r="M59" s="168">
        <f>SUM(H59-G59)*100</f>
        <v>-2.2156059664418137</v>
      </c>
      <c r="N59" s="169">
        <f>SUM(I59-H59)*100</f>
        <v>-2.6364496359972067</v>
      </c>
      <c r="O59" s="170">
        <f>SUM(J59-I59)*100</f>
        <v>4.0693882874657579</v>
      </c>
      <c r="P59" s="171">
        <v>0.82189999999999996</v>
      </c>
      <c r="Q59" s="172">
        <v>0.82884100000000005</v>
      </c>
      <c r="R59" s="173">
        <v>0.85632483100000001</v>
      </c>
      <c r="S59" s="174">
        <v>0.83670212765957441</v>
      </c>
      <c r="T59" s="173">
        <v>0.827940016</v>
      </c>
      <c r="U59" s="166">
        <v>0.85988753514526706</v>
      </c>
      <c r="V59" s="175">
        <f>SUM(Q59-P59)*100</f>
        <v>0.6941000000000086</v>
      </c>
      <c r="W59" s="176">
        <f>SUM(R59-Q59)*100</f>
        <v>2.7483830999999959</v>
      </c>
      <c r="X59" s="176">
        <f>SUM(S59-R59)*100</f>
        <v>-1.9622703340425596</v>
      </c>
      <c r="Y59" s="177">
        <f>SUM(T59-S59)*100</f>
        <v>-0.8762111659574412</v>
      </c>
      <c r="Z59" s="178">
        <f>SUM(U59-T59)*100</f>
        <v>3.1947519145267056</v>
      </c>
      <c r="AA59" s="179">
        <f>SUM(E59-P59)*100</f>
        <v>-4.5200000000000014</v>
      </c>
      <c r="AB59" s="180">
        <f>SUM(F59-Q59)*100</f>
        <v>-3.4429800000000066</v>
      </c>
      <c r="AC59" s="180">
        <f>SUM(G59-R59)*100</f>
        <v>-5.1706714000000042</v>
      </c>
      <c r="AD59" s="180">
        <f>SUM(H59-S59)*100</f>
        <v>-5.424007032399258</v>
      </c>
      <c r="AE59" s="180">
        <f>SUM(I59-T59)*100</f>
        <v>-7.1842455024390244</v>
      </c>
      <c r="AF59" s="181">
        <f>SUM(J59-U59)*100</f>
        <v>-6.3096091294999717</v>
      </c>
      <c r="AG59" s="211">
        <v>0.81405989999999995</v>
      </c>
      <c r="AH59" s="202">
        <v>0.82159795700000005</v>
      </c>
      <c r="AI59" s="202">
        <v>0.84036263300000003</v>
      </c>
      <c r="AJ59" s="202">
        <v>0.822866345</v>
      </c>
      <c r="AK59" s="202">
        <v>0.80935464800000001</v>
      </c>
      <c r="AL59" s="166">
        <v>0.84360189573459721</v>
      </c>
      <c r="AM59" s="175">
        <f>SUM(AH59-AG59)*100</f>
        <v>0.75380570000000979</v>
      </c>
      <c r="AN59" s="176">
        <f>SUM(AI59-AH59)*100</f>
        <v>1.876467599999998</v>
      </c>
      <c r="AO59" s="176">
        <f>SUM(AJ59-AI59)*100</f>
        <v>-1.7496288000000026</v>
      </c>
      <c r="AP59" s="177">
        <f>SUM(AK59-AJ59)*100</f>
        <v>-1.3511696999999989</v>
      </c>
      <c r="AQ59" s="185">
        <f>SUM(AL59-AJ59)*100</f>
        <v>2.0735550734597208</v>
      </c>
      <c r="AR59" s="179">
        <f>SUM(E59-AG59)*100</f>
        <v>-3.7359900000000001</v>
      </c>
      <c r="AS59" s="180">
        <f>SUM(F59-AH59)*100</f>
        <v>-2.7186757000000061</v>
      </c>
      <c r="AT59" s="180">
        <f>SUM(G59-AI59)*100</f>
        <v>-3.5744516000000059</v>
      </c>
      <c r="AU59" s="180">
        <f>SUM(H59-AJ59)*100</f>
        <v>-4.040428766441817</v>
      </c>
      <c r="AV59" s="180">
        <f>SUM(I59-AK59)*100</f>
        <v>-5.3257087024390248</v>
      </c>
      <c r="AW59" s="186">
        <f>SUM(J59-AL59)*100</f>
        <v>-4.6810451884329858</v>
      </c>
    </row>
    <row r="60" spans="1:49" ht="30" customHeight="1">
      <c r="A60" s="198" t="s">
        <v>162</v>
      </c>
      <c r="B60" s="212"/>
      <c r="C60" s="160" t="s">
        <v>207</v>
      </c>
      <c r="D60" s="161" t="s">
        <v>208</v>
      </c>
      <c r="E60" s="228">
        <v>0.83620000000000005</v>
      </c>
      <c r="F60" s="229">
        <v>0.82661289999999998</v>
      </c>
      <c r="G60" s="229">
        <v>0.83542039400000001</v>
      </c>
      <c r="H60" s="229">
        <v>0.82682512733446523</v>
      </c>
      <c r="I60" s="229">
        <v>0.8</v>
      </c>
      <c r="J60" s="166">
        <v>0.85215053763440862</v>
      </c>
      <c r="K60" s="167">
        <f>SUM(F60-E60)*100</f>
        <v>-0.95871000000000706</v>
      </c>
      <c r="L60" s="168">
        <f>SUM(G60-F60)*100</f>
        <v>0.88074940000000268</v>
      </c>
      <c r="M60" s="168">
        <f>SUM(H60-G60)*100</f>
        <v>-0.85952666655347842</v>
      </c>
      <c r="N60" s="169">
        <f>SUM(I60-H60)*100</f>
        <v>-2.6825127334465182</v>
      </c>
      <c r="O60" s="170">
        <f>SUM(J60-I60)*100</f>
        <v>5.2150537634408582</v>
      </c>
      <c r="P60" s="171">
        <v>0.90759999999999996</v>
      </c>
      <c r="Q60" s="172">
        <v>0.9032403</v>
      </c>
      <c r="R60" s="173">
        <v>0.90245174800000005</v>
      </c>
      <c r="S60" s="174">
        <v>0.9020866773675762</v>
      </c>
      <c r="T60" s="173">
        <v>0.89082278500000001</v>
      </c>
      <c r="U60" s="166">
        <v>0.91492395437262353</v>
      </c>
      <c r="V60" s="175">
        <f>SUM(Q60-P60)*100</f>
        <v>-0.43596999999999664</v>
      </c>
      <c r="W60" s="176">
        <f>SUM(R60-Q60)*100</f>
        <v>-7.8855199999994241E-2</v>
      </c>
      <c r="X60" s="176">
        <f>SUM(S60-R60)*100</f>
        <v>-3.650706324238584E-2</v>
      </c>
      <c r="Y60" s="177">
        <f>SUM(T60-S60)*100</f>
        <v>-1.1263892367576189</v>
      </c>
      <c r="Z60" s="178">
        <f>SUM(U60-T60)*100</f>
        <v>2.4101169372623521</v>
      </c>
      <c r="AA60" s="179">
        <f>SUM(E60-P60)*100</f>
        <v>-7.1399999999999908</v>
      </c>
      <c r="AB60" s="180">
        <f>SUM(F60-Q60)*100</f>
        <v>-7.6627400000000012</v>
      </c>
      <c r="AC60" s="180">
        <f>SUM(G60-R60)*100</f>
        <v>-6.7031354000000043</v>
      </c>
      <c r="AD60" s="180">
        <f>SUM(H60-S60)*100</f>
        <v>-7.5261550033110964</v>
      </c>
      <c r="AE60" s="180">
        <f>SUM(I60-T60)*100</f>
        <v>-9.0822784999999957</v>
      </c>
      <c r="AF60" s="181">
        <f>SUM(J60-U60)*100</f>
        <v>-6.2773416738214909</v>
      </c>
      <c r="AG60" s="182">
        <v>0.89115929900000002</v>
      </c>
      <c r="AH60" s="183">
        <v>0.889732466</v>
      </c>
      <c r="AI60" s="188">
        <v>0.88369351699999998</v>
      </c>
      <c r="AJ60" s="188">
        <v>0.88356164400000003</v>
      </c>
      <c r="AK60" s="188">
        <v>0.86619301400000004</v>
      </c>
      <c r="AL60" s="166">
        <v>0.89801505817932925</v>
      </c>
      <c r="AM60" s="175">
        <f>SUM(AH60-AG60)*100</f>
        <v>-0.14268330000000162</v>
      </c>
      <c r="AN60" s="176">
        <f>SUM(AI60-AH60)*100</f>
        <v>-0.60389490000000157</v>
      </c>
      <c r="AO60" s="176">
        <f>SUM(AJ60-AI60)*100</f>
        <v>-1.3187299999994906E-2</v>
      </c>
      <c r="AP60" s="177">
        <f>SUM(AK60-AJ60)*100</f>
        <v>-1.7368629999999996</v>
      </c>
      <c r="AQ60" s="185">
        <f>SUM(AL60-AJ60)*100</f>
        <v>1.4453414179329216</v>
      </c>
      <c r="AR60" s="179">
        <f>SUM(E60-AG60)*100</f>
        <v>-5.4959298999999966</v>
      </c>
      <c r="AS60" s="180">
        <f>SUM(F60-AH60)*100</f>
        <v>-6.311956600000002</v>
      </c>
      <c r="AT60" s="180">
        <f>SUM(G60-AI60)*100</f>
        <v>-4.8273122999999973</v>
      </c>
      <c r="AU60" s="180">
        <f>SUM(H60-AJ60)*100</f>
        <v>-5.6736516665534804</v>
      </c>
      <c r="AV60" s="180">
        <f>SUM(I60-AK60)*100</f>
        <v>-6.6193013999999994</v>
      </c>
      <c r="AW60" s="186">
        <f>SUM(J60-AL60)*100</f>
        <v>-4.5864520544920628</v>
      </c>
    </row>
    <row r="61" spans="1:49" ht="30" customHeight="1">
      <c r="A61" s="198" t="s">
        <v>82</v>
      </c>
      <c r="B61" s="190"/>
      <c r="C61" s="160" t="s">
        <v>209</v>
      </c>
      <c r="D61" s="161" t="s">
        <v>210</v>
      </c>
      <c r="E61" s="162">
        <v>0.67149999999999999</v>
      </c>
      <c r="F61" s="163">
        <v>0.68336669999999999</v>
      </c>
      <c r="G61" s="164">
        <v>0.66725978600000002</v>
      </c>
      <c r="H61" s="165">
        <v>0.69035532994923854</v>
      </c>
      <c r="I61" s="165">
        <v>0.61407766990291257</v>
      </c>
      <c r="J61" s="166">
        <v>0.70226969292389851</v>
      </c>
      <c r="K61" s="167">
        <f>SUM(F61-E61)*100</f>
        <v>1.1866700000000008</v>
      </c>
      <c r="L61" s="168">
        <f>SUM(G61-F61)*100</f>
        <v>-1.6106913999999972</v>
      </c>
      <c r="M61" s="168">
        <f>SUM(H61-G61)*100</f>
        <v>2.3095543949238517</v>
      </c>
      <c r="N61" s="169">
        <f>SUM(I61-H61)*100</f>
        <v>-7.6277660046325968</v>
      </c>
      <c r="O61" s="170">
        <f>SUM(J61-I61)*100</f>
        <v>8.8192023020985939</v>
      </c>
      <c r="P61" s="171">
        <v>0.74590000000000001</v>
      </c>
      <c r="Q61" s="172">
        <v>0.72616910000000001</v>
      </c>
      <c r="R61" s="173">
        <v>0.73725286199999995</v>
      </c>
      <c r="S61" s="174">
        <v>0.73089171974522293</v>
      </c>
      <c r="T61" s="173">
        <v>0.74152876300000004</v>
      </c>
      <c r="U61" s="166">
        <v>0.76426566884939195</v>
      </c>
      <c r="V61" s="175">
        <f>SUM(Q61-P61)*100</f>
        <v>-1.9730899999999996</v>
      </c>
      <c r="W61" s="176">
        <f>SUM(R61-Q61)*100</f>
        <v>1.1083761999999941</v>
      </c>
      <c r="X61" s="176">
        <f>SUM(S61-R61)*100</f>
        <v>-0.63611422547770191</v>
      </c>
      <c r="Y61" s="177">
        <f>SUM(T61-S61)*100</f>
        <v>1.0637043254777101</v>
      </c>
      <c r="Z61" s="178">
        <f>SUM(U61-T61)*100</f>
        <v>2.273690584939192</v>
      </c>
      <c r="AA61" s="179">
        <f>SUM(E61-P61)*100</f>
        <v>-7.4400000000000022</v>
      </c>
      <c r="AB61" s="180">
        <f>SUM(F61-Q61)*100</f>
        <v>-4.2802400000000018</v>
      </c>
      <c r="AC61" s="180">
        <f>SUM(G61-R61)*100</f>
        <v>-6.9993075999999927</v>
      </c>
      <c r="AD61" s="180">
        <f>SUM(H61-S61)*100</f>
        <v>-4.0536389795984391</v>
      </c>
      <c r="AE61" s="180">
        <f>SUM(I61-T61)*100</f>
        <v>-12.745109309708747</v>
      </c>
      <c r="AF61" s="181">
        <f>SUM(J61-U61)*100</f>
        <v>-6.1995975925493436</v>
      </c>
      <c r="AG61" s="211">
        <v>0.73080000000000001</v>
      </c>
      <c r="AH61" s="183">
        <v>0.71635977299999998</v>
      </c>
      <c r="AI61" s="183">
        <v>0.71638330800000005</v>
      </c>
      <c r="AJ61" s="183">
        <v>0.71968503900000003</v>
      </c>
      <c r="AK61" s="183">
        <v>0.70931603799999998</v>
      </c>
      <c r="AL61" s="166">
        <v>0.7460370994940978</v>
      </c>
      <c r="AM61" s="175">
        <f>SUM(AH61-AG61)*100</f>
        <v>-1.4440227000000028</v>
      </c>
      <c r="AN61" s="176">
        <f>SUM(AI61-AH61)*100</f>
        <v>2.3535000000074469E-3</v>
      </c>
      <c r="AO61" s="176">
        <f>SUM(AJ61-AI61)*100</f>
        <v>0.33017309999999744</v>
      </c>
      <c r="AP61" s="177">
        <f>SUM(AK61-AJ61)*100</f>
        <v>-1.0369001000000044</v>
      </c>
      <c r="AQ61" s="185">
        <f>SUM(AL61-AJ61)*100</f>
        <v>2.6352060494097773</v>
      </c>
      <c r="AR61" s="179">
        <f>SUM(E61-AG61)*100</f>
        <v>-5.9300000000000015</v>
      </c>
      <c r="AS61" s="180">
        <f>SUM(F61-AH61)*100</f>
        <v>-3.2993072999999984</v>
      </c>
      <c r="AT61" s="180">
        <f>SUM(G61-AI61)*100</f>
        <v>-4.9123522000000026</v>
      </c>
      <c r="AU61" s="180">
        <f>SUM(H61-AJ61)*100</f>
        <v>-2.9329709050761488</v>
      </c>
      <c r="AV61" s="180">
        <f>SUM(I61-AK61)*100</f>
        <v>-9.5238368097087402</v>
      </c>
      <c r="AW61" s="186">
        <f>SUM(J61-AL61)*100</f>
        <v>-4.3767406570199281</v>
      </c>
    </row>
    <row r="62" spans="1:49" ht="30" customHeight="1">
      <c r="A62" s="219" t="s">
        <v>114</v>
      </c>
      <c r="B62" s="212"/>
      <c r="C62" s="213" t="s">
        <v>211</v>
      </c>
      <c r="D62" s="161" t="s">
        <v>212</v>
      </c>
      <c r="E62" s="162">
        <v>0.78879999999999995</v>
      </c>
      <c r="F62" s="163">
        <v>0.76646709999999996</v>
      </c>
      <c r="G62" s="218">
        <v>0.740674956</v>
      </c>
      <c r="H62" s="165">
        <v>0.75379426644182124</v>
      </c>
      <c r="I62" s="165">
        <v>0.71046228710462289</v>
      </c>
      <c r="J62" s="166">
        <v>0.75668449197860965</v>
      </c>
      <c r="K62" s="167">
        <f>SUM(F62-E62)*100</f>
        <v>-2.2332899999999989</v>
      </c>
      <c r="L62" s="168">
        <f>SUM(G62-F62)*100</f>
        <v>-2.5792143999999961</v>
      </c>
      <c r="M62" s="168">
        <f>SUM(H62-G62)*100</f>
        <v>1.3119310441821241</v>
      </c>
      <c r="N62" s="169">
        <f>SUM(I62-H62)*100</f>
        <v>-4.3331979337198341</v>
      </c>
      <c r="O62" s="170">
        <f>SUM(J62-I62)*100</f>
        <v>4.6222204873986765</v>
      </c>
      <c r="P62" s="171">
        <v>0.82820000000000005</v>
      </c>
      <c r="Q62" s="172">
        <v>0.82014390000000004</v>
      </c>
      <c r="R62" s="173">
        <v>0.82463465599999997</v>
      </c>
      <c r="S62" s="174">
        <v>0.82703565726450234</v>
      </c>
      <c r="T62" s="173">
        <v>0.81057616399999999</v>
      </c>
      <c r="U62" s="166">
        <v>0.8184803001876173</v>
      </c>
      <c r="V62" s="175">
        <f>SUM(Q62-P62)*100</f>
        <v>-0.80561000000000105</v>
      </c>
      <c r="W62" s="176">
        <f>SUM(R62-Q62)*100</f>
        <v>0.44907559999999291</v>
      </c>
      <c r="X62" s="176">
        <f>SUM(S62-R62)*100</f>
        <v>0.24010012645023782</v>
      </c>
      <c r="Y62" s="177">
        <f>SUM(T62-S62)*100</f>
        <v>-1.6459493264502356</v>
      </c>
      <c r="Z62" s="178">
        <f>SUM(U62-T62)*100</f>
        <v>0.79041361876173166</v>
      </c>
      <c r="AA62" s="179">
        <f>SUM(E62-P62)*100</f>
        <v>-3.9400000000000102</v>
      </c>
      <c r="AB62" s="180">
        <f>SUM(F62-Q62)*100</f>
        <v>-5.367680000000008</v>
      </c>
      <c r="AC62" s="180">
        <f>SUM(G62-R62)*100</f>
        <v>-8.3959699999999966</v>
      </c>
      <c r="AD62" s="180">
        <f>SUM(H62-S62)*100</f>
        <v>-7.3241390822681112</v>
      </c>
      <c r="AE62" s="180">
        <f>SUM(I62-T62)*100</f>
        <v>-10.01138768953771</v>
      </c>
      <c r="AF62" s="181">
        <f>SUM(J62-U62)*100</f>
        <v>-6.1795808209007657</v>
      </c>
      <c r="AG62" s="211">
        <v>0.82203742199999996</v>
      </c>
      <c r="AH62" s="202">
        <v>0.80941949599999996</v>
      </c>
      <c r="AI62" s="202">
        <v>0.80292259099999996</v>
      </c>
      <c r="AJ62" s="202">
        <v>0.80829641600000002</v>
      </c>
      <c r="AK62" s="202">
        <v>0.78343195300000001</v>
      </c>
      <c r="AL62" s="166">
        <v>0.80420054200542002</v>
      </c>
      <c r="AM62" s="175">
        <f>SUM(AH62-AG62)*100</f>
        <v>-1.2617926000000002</v>
      </c>
      <c r="AN62" s="176">
        <f>SUM(AI62-AH62)*100</f>
        <v>-0.64969049999999973</v>
      </c>
      <c r="AO62" s="176">
        <f>SUM(AJ62-AI62)*100</f>
        <v>0.53738250000000543</v>
      </c>
      <c r="AP62" s="177">
        <f>SUM(AK62-AJ62)*100</f>
        <v>-2.4864463000000003</v>
      </c>
      <c r="AQ62" s="185">
        <f>SUM(AL62-AJ62)*100</f>
        <v>-0.40958739945800016</v>
      </c>
      <c r="AR62" s="179">
        <f>SUM(E62-AG62)*100</f>
        <v>-3.3237422000000016</v>
      </c>
      <c r="AS62" s="180">
        <f>SUM(F62-AH62)*100</f>
        <v>-4.2952396000000004</v>
      </c>
      <c r="AT62" s="180">
        <f>SUM(G62-AI62)*100</f>
        <v>-6.2247634999999963</v>
      </c>
      <c r="AU62" s="180">
        <f>SUM(H62-AJ62)*100</f>
        <v>-5.4502149558178781</v>
      </c>
      <c r="AV62" s="180">
        <f>SUM(I62-AK62)*100</f>
        <v>-7.2969665895377123</v>
      </c>
      <c r="AW62" s="186">
        <f>SUM(J62-AL62)*100</f>
        <v>-4.7516050026810364</v>
      </c>
    </row>
    <row r="63" spans="1:49" ht="30" customHeight="1">
      <c r="A63" s="219" t="s">
        <v>82</v>
      </c>
      <c r="B63" s="190"/>
      <c r="C63" s="160" t="s">
        <v>213</v>
      </c>
      <c r="D63" s="161" t="s">
        <v>214</v>
      </c>
      <c r="E63" s="162">
        <v>0.68840000000000001</v>
      </c>
      <c r="F63" s="163">
        <v>0.7225549</v>
      </c>
      <c r="G63" s="164">
        <v>0.68327402100000001</v>
      </c>
      <c r="H63" s="165">
        <v>0.6807432432432432</v>
      </c>
      <c r="I63" s="165">
        <v>0.62864077669902918</v>
      </c>
      <c r="J63" s="166">
        <v>0.7232620320855615</v>
      </c>
      <c r="K63" s="167">
        <f>SUM(F63-E63)*100</f>
        <v>3.4154899999999988</v>
      </c>
      <c r="L63" s="168">
        <f>SUM(G63-F63)*100</f>
        <v>-3.9280878999999991</v>
      </c>
      <c r="M63" s="168">
        <f>SUM(H63-G63)*100</f>
        <v>-0.25307777567568079</v>
      </c>
      <c r="N63" s="169">
        <f>SUM(I63-H63)*100</f>
        <v>-5.2102466544214021</v>
      </c>
      <c r="O63" s="170">
        <f>SUM(J63-I63)*100</f>
        <v>9.4621255386532326</v>
      </c>
      <c r="P63" s="171">
        <v>0.77980000000000005</v>
      </c>
      <c r="Q63" s="172">
        <v>0.7713004</v>
      </c>
      <c r="R63" s="173">
        <v>0.78679147199999999</v>
      </c>
      <c r="S63" s="174">
        <v>0.7866242038216561</v>
      </c>
      <c r="T63" s="173">
        <v>0.76892744499999999</v>
      </c>
      <c r="U63" s="166">
        <v>0.78484565014031804</v>
      </c>
      <c r="V63" s="175">
        <f>SUM(Q63-P63)*100</f>
        <v>-0.84996000000000516</v>
      </c>
      <c r="W63" s="176">
        <f>SUM(R63-Q63)*100</f>
        <v>1.5491071999999995</v>
      </c>
      <c r="X63" s="176">
        <f>SUM(S63-R63)*100</f>
        <v>-1.672681783438934E-2</v>
      </c>
      <c r="Y63" s="177">
        <f>SUM(T63-S63)*100</f>
        <v>-1.7696758821656111</v>
      </c>
      <c r="Z63" s="178">
        <f>SUM(U63-T63)*100</f>
        <v>1.5918205140318054</v>
      </c>
      <c r="AA63" s="179">
        <f>SUM(E63-P63)*100</f>
        <v>-9.1400000000000041</v>
      </c>
      <c r="AB63" s="180">
        <f>SUM(F63-Q63)*100</f>
        <v>-4.8745499999999993</v>
      </c>
      <c r="AC63" s="180">
        <f>SUM(G63-R63)*100</f>
        <v>-10.351745099999999</v>
      </c>
      <c r="AD63" s="180">
        <f>SUM(H63-S63)*100</f>
        <v>-10.588096057841289</v>
      </c>
      <c r="AE63" s="180">
        <f>SUM(I63-T63)*100</f>
        <v>-14.02866683009708</v>
      </c>
      <c r="AF63" s="181">
        <f>SUM(J63-U63)*100</f>
        <v>-6.1583618054756535</v>
      </c>
      <c r="AG63" s="182">
        <v>0.753189793</v>
      </c>
      <c r="AH63" s="183">
        <v>0.75918079100000002</v>
      </c>
      <c r="AI63" s="183">
        <v>0.75618238000000004</v>
      </c>
      <c r="AJ63" s="183">
        <v>0.75836284899999995</v>
      </c>
      <c r="AK63" s="183">
        <v>0.73333333300000003</v>
      </c>
      <c r="AL63" s="166">
        <v>0.76780290246371918</v>
      </c>
      <c r="AM63" s="175">
        <f>SUM(AH63-AG63)*100</f>
        <v>0.59909980000000251</v>
      </c>
      <c r="AN63" s="176">
        <f>SUM(AI63-AH63)*100</f>
        <v>-0.29984109999999786</v>
      </c>
      <c r="AO63" s="176">
        <f>SUM(AJ63-AI63)*100</f>
        <v>0.21804689999999072</v>
      </c>
      <c r="AP63" s="177">
        <f>SUM(AK63-AJ63)*100</f>
        <v>-2.5029515999999918</v>
      </c>
      <c r="AQ63" s="185">
        <f>SUM(AL63-AJ63)*100</f>
        <v>0.94400534637192335</v>
      </c>
      <c r="AR63" s="179">
        <f>SUM(E63-AG63)*100</f>
        <v>-6.4789792999999989</v>
      </c>
      <c r="AS63" s="180">
        <f>SUM(F63-AH63)*100</f>
        <v>-3.6625891000000022</v>
      </c>
      <c r="AT63" s="180">
        <f>SUM(G63-AI63)*100</f>
        <v>-7.2908359000000029</v>
      </c>
      <c r="AU63" s="180">
        <f>SUM(H63-AJ63)*100</f>
        <v>-7.7619605756756744</v>
      </c>
      <c r="AV63" s="180">
        <f>SUM(I63-AK63)*100</f>
        <v>-10.469255630097084</v>
      </c>
      <c r="AW63" s="186" t="s">
        <v>215</v>
      </c>
    </row>
    <row r="64" spans="1:49" ht="30" customHeight="1">
      <c r="A64" s="92" t="s">
        <v>144</v>
      </c>
      <c r="B64" s="241"/>
      <c r="C64" s="242" t="s">
        <v>216</v>
      </c>
      <c r="D64" s="234" t="s">
        <v>217</v>
      </c>
      <c r="E64" s="191" t="s">
        <v>79</v>
      </c>
      <c r="F64" s="164" t="s">
        <v>79</v>
      </c>
      <c r="G64" s="164" t="s">
        <v>79</v>
      </c>
      <c r="H64" s="164" t="s">
        <v>79</v>
      </c>
      <c r="I64" s="165">
        <v>0.51639344262295084</v>
      </c>
      <c r="J64" s="166">
        <v>0.60216718266253866</v>
      </c>
      <c r="K64" s="192" t="s">
        <v>79</v>
      </c>
      <c r="L64" s="193" t="s">
        <v>79</v>
      </c>
      <c r="M64" s="193" t="s">
        <v>79</v>
      </c>
      <c r="N64" s="193" t="s">
        <v>79</v>
      </c>
      <c r="O64" s="170">
        <f>SUM(J64-I64)*100</f>
        <v>8.5773740039587825</v>
      </c>
      <c r="P64" s="194" t="s">
        <v>79</v>
      </c>
      <c r="Q64" s="173" t="s">
        <v>79</v>
      </c>
      <c r="R64" s="173" t="s">
        <v>79</v>
      </c>
      <c r="S64" s="173" t="s">
        <v>79</v>
      </c>
      <c r="T64" s="173">
        <v>0.65377855900000004</v>
      </c>
      <c r="U64" s="166">
        <v>0.66349709455890127</v>
      </c>
      <c r="V64" s="195" t="s">
        <v>79</v>
      </c>
      <c r="W64" s="196" t="s">
        <v>79</v>
      </c>
      <c r="X64" s="196" t="s">
        <v>79</v>
      </c>
      <c r="Y64" s="196" t="s">
        <v>79</v>
      </c>
      <c r="Z64" s="178">
        <f>SUM(U64-T64)*100</f>
        <v>0.97185355589012312</v>
      </c>
      <c r="AA64" s="179" t="s">
        <v>80</v>
      </c>
      <c r="AB64" s="180" t="s">
        <v>81</v>
      </c>
      <c r="AC64" s="180" t="s">
        <v>81</v>
      </c>
      <c r="AD64" s="180" t="s">
        <v>147</v>
      </c>
      <c r="AE64" s="180">
        <f>SUM(I64-T64)*100</f>
        <v>-13.738511637704921</v>
      </c>
      <c r="AF64" s="181">
        <f>SUM(J64-U64)*100</f>
        <v>-6.132991189636261</v>
      </c>
      <c r="AG64" s="171" t="s">
        <v>79</v>
      </c>
      <c r="AH64" s="174" t="s">
        <v>79</v>
      </c>
      <c r="AI64" s="174" t="s">
        <v>79</v>
      </c>
      <c r="AJ64" s="174" t="s">
        <v>79</v>
      </c>
      <c r="AK64" s="183">
        <v>0.62005277000000003</v>
      </c>
      <c r="AL64" s="166">
        <v>0.64699118436182446</v>
      </c>
      <c r="AM64" s="203" t="s">
        <v>79</v>
      </c>
      <c r="AN64" s="214" t="s">
        <v>79</v>
      </c>
      <c r="AO64" s="214" t="s">
        <v>79</v>
      </c>
      <c r="AP64" s="214" t="s">
        <v>79</v>
      </c>
      <c r="AQ64" s="224" t="s">
        <v>79</v>
      </c>
      <c r="AR64" s="179" t="s">
        <v>81</v>
      </c>
      <c r="AS64" s="180" t="s">
        <v>81</v>
      </c>
      <c r="AT64" s="180" t="s">
        <v>81</v>
      </c>
      <c r="AU64" s="180" t="s">
        <v>81</v>
      </c>
      <c r="AV64" s="180">
        <f>SUM(I64-AK64)*100</f>
        <v>-10.36593273770492</v>
      </c>
      <c r="AW64" s="186">
        <f>SUM(J64-AL64)*100</f>
        <v>-4.4824001699285798</v>
      </c>
    </row>
    <row r="65" spans="1:49" ht="30" customHeight="1">
      <c r="A65" s="198" t="s">
        <v>82</v>
      </c>
      <c r="B65" s="243"/>
      <c r="C65" s="160" t="s">
        <v>218</v>
      </c>
      <c r="D65" s="161" t="s">
        <v>219</v>
      </c>
      <c r="E65" s="191" t="s">
        <v>79</v>
      </c>
      <c r="F65" s="164" t="s">
        <v>79</v>
      </c>
      <c r="G65" s="164" t="s">
        <v>79</v>
      </c>
      <c r="H65" s="165">
        <v>0.64864864864864868</v>
      </c>
      <c r="I65" s="165">
        <v>0.6034063260340633</v>
      </c>
      <c r="J65" s="166">
        <v>0.67112299465240643</v>
      </c>
      <c r="K65" s="192" t="s">
        <v>79</v>
      </c>
      <c r="L65" s="193" t="s">
        <v>79</v>
      </c>
      <c r="M65" s="193" t="s">
        <v>79</v>
      </c>
      <c r="N65" s="169">
        <f>SUM(I65-H65)*100</f>
        <v>-4.524232261458538</v>
      </c>
      <c r="O65" s="170">
        <f>SUM(J65-I65)*100</f>
        <v>6.7716668618343139</v>
      </c>
      <c r="P65" s="194" t="s">
        <v>79</v>
      </c>
      <c r="Q65" s="199" t="s">
        <v>79</v>
      </c>
      <c r="R65" s="173" t="s">
        <v>79</v>
      </c>
      <c r="S65" s="174">
        <v>0.72355130249867095</v>
      </c>
      <c r="T65" s="173">
        <v>0.69952681400000005</v>
      </c>
      <c r="U65" s="166">
        <v>0.73093121197941036</v>
      </c>
      <c r="V65" s="200" t="s">
        <v>79</v>
      </c>
      <c r="W65" s="201" t="s">
        <v>79</v>
      </c>
      <c r="X65" s="196" t="s">
        <v>79</v>
      </c>
      <c r="Y65" s="177">
        <f>SUM(T65-S65)*100</f>
        <v>-2.4024488498670893</v>
      </c>
      <c r="Z65" s="178">
        <f>SUM(U65-T65)*100</f>
        <v>3.1404397979410303</v>
      </c>
      <c r="AA65" s="179" t="s">
        <v>81</v>
      </c>
      <c r="AB65" s="180" t="s">
        <v>81</v>
      </c>
      <c r="AC65" s="180" t="s">
        <v>81</v>
      </c>
      <c r="AD65" s="180">
        <f>SUM(H65-S65)*100</f>
        <v>-7.4902653850022265</v>
      </c>
      <c r="AE65" s="180">
        <f>SUM(I65-T65)*100</f>
        <v>-9.6120487965936761</v>
      </c>
      <c r="AF65" s="181">
        <f>SUM(J65-U65)*100</f>
        <v>-5.9808217327003916</v>
      </c>
      <c r="AG65" s="194" t="s">
        <v>79</v>
      </c>
      <c r="AH65" s="199" t="s">
        <v>79</v>
      </c>
      <c r="AI65" s="173" t="s">
        <v>79</v>
      </c>
      <c r="AJ65" s="183">
        <v>0.70370370400000004</v>
      </c>
      <c r="AK65" s="183">
        <v>0.67473435699999995</v>
      </c>
      <c r="AL65" s="166">
        <v>0.71346608167397907</v>
      </c>
      <c r="AM65" s="195" t="s">
        <v>79</v>
      </c>
      <c r="AN65" s="201" t="s">
        <v>79</v>
      </c>
      <c r="AO65" s="196" t="s">
        <v>79</v>
      </c>
      <c r="AP65" s="177">
        <f>SUM(AK65-AJ65)*100</f>
        <v>-2.896934700000009</v>
      </c>
      <c r="AQ65" s="185">
        <f>SUM(AL65-AJ65)*100</f>
        <v>0.9762377673979028</v>
      </c>
      <c r="AR65" s="179" t="s">
        <v>81</v>
      </c>
      <c r="AS65" s="180" t="s">
        <v>81</v>
      </c>
      <c r="AT65" s="180" t="s">
        <v>81</v>
      </c>
      <c r="AU65" s="180">
        <f>SUM(H65-AJ65)*100</f>
        <v>-5.5055055351351356</v>
      </c>
      <c r="AV65" s="180">
        <f>SUM(I65-AK65)*100</f>
        <v>-7.1328030965936655</v>
      </c>
      <c r="AW65" s="186">
        <f>SUM(J65-AL65)*100</f>
        <v>-4.2343087021572634</v>
      </c>
    </row>
    <row r="66" spans="1:49" ht="30" customHeight="1">
      <c r="A66" s="205" t="s">
        <v>85</v>
      </c>
      <c r="B66" s="243"/>
      <c r="C66" s="160" t="s">
        <v>220</v>
      </c>
      <c r="D66" s="161" t="s">
        <v>221</v>
      </c>
      <c r="E66" s="206">
        <v>0.18490000000000001</v>
      </c>
      <c r="F66" s="207">
        <v>0.1843687</v>
      </c>
      <c r="G66" s="208">
        <v>0.241502683</v>
      </c>
      <c r="H66" s="209">
        <v>0.23050847457627119</v>
      </c>
      <c r="I66" s="209">
        <v>0.2</v>
      </c>
      <c r="J66" s="166">
        <v>0.2363150867823765</v>
      </c>
      <c r="K66" s="210">
        <f>SUM(F66-E66)*100</f>
        <v>-5.3130000000001232E-2</v>
      </c>
      <c r="L66" s="169">
        <f>SUM(G66-F66)*100</f>
        <v>5.7133982999999997</v>
      </c>
      <c r="M66" s="169">
        <f>SUM(H66-G66)*100</f>
        <v>-1.0994208423728806</v>
      </c>
      <c r="N66" s="169">
        <f>SUM(I66-H66)*100</f>
        <v>-3.0508474576271176</v>
      </c>
      <c r="O66" s="170">
        <f>SUM(J66-I66)*100</f>
        <v>3.6315086782376493</v>
      </c>
      <c r="P66" s="171">
        <v>0.2268</v>
      </c>
      <c r="Q66" s="172">
        <v>0.2173129</v>
      </c>
      <c r="R66" s="173">
        <v>0.26252609599999999</v>
      </c>
      <c r="S66" s="174">
        <v>0.24160000000000001</v>
      </c>
      <c r="T66" s="173">
        <v>0.24328594000000001</v>
      </c>
      <c r="U66" s="166">
        <v>0.29574169396350031</v>
      </c>
      <c r="V66" s="175">
        <f>SUM(Q66-P66)*100</f>
        <v>-0.94870999999999983</v>
      </c>
      <c r="W66" s="176">
        <f>SUM(R66-Q66)*100</f>
        <v>4.5213195999999982</v>
      </c>
      <c r="X66" s="176">
        <f>SUM(S66-R66)*100</f>
        <v>-2.0926095999999976</v>
      </c>
      <c r="Y66" s="177">
        <f>SUM(T66-S66)*100</f>
        <v>0.16859399999999969</v>
      </c>
      <c r="Z66" s="178">
        <f>SUM(U66-T66)*100</f>
        <v>5.2455753963500298</v>
      </c>
      <c r="AA66" s="179">
        <f>SUM(E66-P66)*100</f>
        <v>-4.1899999999999995</v>
      </c>
      <c r="AB66" s="180">
        <f>SUM(F66-Q66)*100</f>
        <v>-3.2944200000000006</v>
      </c>
      <c r="AC66" s="180">
        <f>SUM(G66-R66)*100</f>
        <v>-2.1023412999999991</v>
      </c>
      <c r="AD66" s="180">
        <f>SUM(H66-S66)*100</f>
        <v>-1.1091525423728821</v>
      </c>
      <c r="AE66" s="180">
        <f>SUM(I66-T66)*100</f>
        <v>-4.3285939999999998</v>
      </c>
      <c r="AF66" s="181">
        <f>SUM(J66-U66)*100</f>
        <v>-5.9426607181123803</v>
      </c>
      <c r="AG66" s="227">
        <v>0.21906693699999999</v>
      </c>
      <c r="AH66" s="188">
        <v>0.20930232600000001</v>
      </c>
      <c r="AI66" s="183">
        <v>0.25757575799999999</v>
      </c>
      <c r="AJ66" s="183">
        <v>0.24224577899999999</v>
      </c>
      <c r="AK66" s="183">
        <v>0.23167848699999999</v>
      </c>
      <c r="AL66" s="166">
        <v>0.27766531713900128</v>
      </c>
      <c r="AM66" s="175">
        <f>SUM(AH66-AG66)*100</f>
        <v>-0.97646109999999786</v>
      </c>
      <c r="AN66" s="176">
        <f>SUM(AI66-AH66)*100</f>
        <v>4.8273431999999978</v>
      </c>
      <c r="AO66" s="176">
        <f>SUM(AJ66-AI66)*100</f>
        <v>-1.5329978999999994</v>
      </c>
      <c r="AP66" s="177">
        <f>SUM(AK66-AJ66)*100</f>
        <v>-1.0567292000000006</v>
      </c>
      <c r="AQ66" s="185">
        <f>SUM(AL66-AJ66)*100</f>
        <v>3.5419538139001281</v>
      </c>
      <c r="AR66" s="179">
        <f>SUM(E66-AG66)*100</f>
        <v>-3.4166936999999979</v>
      </c>
      <c r="AS66" s="180">
        <f>SUM(F66-AH66)*100</f>
        <v>-2.4933626000000015</v>
      </c>
      <c r="AT66" s="180">
        <f>SUM(G66-AI66)*100</f>
        <v>-1.6073074999999992</v>
      </c>
      <c r="AU66" s="180">
        <f>SUM(H66-AJ66)*100</f>
        <v>-1.1737304423728805</v>
      </c>
      <c r="AV66" s="180">
        <f>SUM(I66-AK66)*100</f>
        <v>-3.1678486999999977</v>
      </c>
      <c r="AW66" s="186">
        <f>SUM(J66-AL66)*100</f>
        <v>-4.1350230356624778</v>
      </c>
    </row>
    <row r="67" spans="1:49" ht="30" customHeight="1">
      <c r="A67" s="205" t="s">
        <v>96</v>
      </c>
      <c r="B67" s="243"/>
      <c r="C67" s="160" t="s">
        <v>222</v>
      </c>
      <c r="D67" s="161" t="s">
        <v>223</v>
      </c>
      <c r="E67" s="206">
        <v>0.83130000000000004</v>
      </c>
      <c r="F67" s="207">
        <v>0.80039919999999998</v>
      </c>
      <c r="G67" s="208">
        <v>0.79396092399999996</v>
      </c>
      <c r="H67" s="209">
        <v>0.8067796610169492</v>
      </c>
      <c r="I67" s="209">
        <v>0.78398058252427183</v>
      </c>
      <c r="J67" s="166">
        <v>0.81599999999999995</v>
      </c>
      <c r="K67" s="210">
        <f>SUM(F67-E67)*100</f>
        <v>-3.0900800000000062</v>
      </c>
      <c r="L67" s="169">
        <f>SUM(G67-F67)*100</f>
        <v>-0.64382760000000205</v>
      </c>
      <c r="M67" s="169">
        <f>SUM(H67-G67)*100</f>
        <v>1.2818737016949244</v>
      </c>
      <c r="N67" s="169">
        <f>SUM(I67-H67)*100</f>
        <v>-2.2799078492677372</v>
      </c>
      <c r="O67" s="170">
        <f>SUM(J67-I67)*100</f>
        <v>3.2019417475728118</v>
      </c>
      <c r="P67" s="171">
        <v>0.86399999999999999</v>
      </c>
      <c r="Q67" s="172">
        <v>0.86157300000000003</v>
      </c>
      <c r="R67" s="173">
        <v>0.86384976499999999</v>
      </c>
      <c r="S67" s="174">
        <v>0.87340425531914889</v>
      </c>
      <c r="T67" s="173">
        <v>0.88012618300000001</v>
      </c>
      <c r="U67" s="166">
        <v>0.87517531556802242</v>
      </c>
      <c r="V67" s="175">
        <f>SUM(Q67-P67)*100</f>
        <v>-0.2426999999999957</v>
      </c>
      <c r="W67" s="176">
        <f>SUM(R67-Q67)*100</f>
        <v>0.22767649999999584</v>
      </c>
      <c r="X67" s="176">
        <f>SUM(S67-R67)*100</f>
        <v>0.95544903191489006</v>
      </c>
      <c r="Y67" s="177">
        <f>SUM(T67-S67)*100</f>
        <v>0.67219276808511141</v>
      </c>
      <c r="Z67" s="178">
        <f>SUM(U67-T67)*100</f>
        <v>-0.49508674319775903</v>
      </c>
      <c r="AA67" s="179">
        <f>SUM(E67-P67)*100</f>
        <v>-3.2699999999999951</v>
      </c>
      <c r="AB67" s="180">
        <f>SUM(F67-Q67)*100</f>
        <v>-6.117380000000006</v>
      </c>
      <c r="AC67" s="180">
        <f>SUM(G67-R67)*100</f>
        <v>-6.9888841000000035</v>
      </c>
      <c r="AD67" s="180">
        <f>SUM(H67-S67)*100</f>
        <v>-6.6624594302199691</v>
      </c>
      <c r="AE67" s="180">
        <f>SUM(I67-T67)*100</f>
        <v>-9.6145600475728177</v>
      </c>
      <c r="AF67" s="181">
        <f>SUM(J67-U67)*100</f>
        <v>-5.9175315568022473</v>
      </c>
      <c r="AG67" s="182">
        <v>0.85594906500000001</v>
      </c>
      <c r="AH67" s="183">
        <v>0.84740374399999996</v>
      </c>
      <c r="AI67" s="183">
        <v>0.8443505</v>
      </c>
      <c r="AJ67" s="183">
        <v>0.85664062500000004</v>
      </c>
      <c r="AK67" s="183">
        <v>0.85613207499999999</v>
      </c>
      <c r="AL67" s="166">
        <v>0.85642062689585441</v>
      </c>
      <c r="AM67" s="175">
        <f>SUM(AH67-AG67)*100</f>
        <v>-0.85453210000000501</v>
      </c>
      <c r="AN67" s="177">
        <f>SUM(AI67-AH67)*100</f>
        <v>-0.3053243999999955</v>
      </c>
      <c r="AO67" s="177">
        <f>SUM(AJ67-AI67)*100</f>
        <v>1.2290125000000041</v>
      </c>
      <c r="AP67" s="177">
        <f>SUM(AK67-AJ67)*100</f>
        <v>-5.0855000000005202E-2</v>
      </c>
      <c r="AQ67" s="178">
        <f>SUM(AL67-AK67)*100</f>
        <v>2.8855189585441643E-2</v>
      </c>
      <c r="AR67" s="179">
        <f>SUM(E67-AG67)*100</f>
        <v>-2.464906499999997</v>
      </c>
      <c r="AS67" s="180">
        <f>SUM(F67-AH67)*100</f>
        <v>-4.7004543999999981</v>
      </c>
      <c r="AT67" s="180">
        <f>SUM(G67-AI67)*100</f>
        <v>-5.0389576000000051</v>
      </c>
      <c r="AU67" s="180">
        <f>SUM(H67-AJ67)*100</f>
        <v>-4.9860963983050848</v>
      </c>
      <c r="AV67" s="180">
        <f>SUM(I67-AK67)*100</f>
        <v>-7.2151492475728158</v>
      </c>
      <c r="AW67" s="186">
        <f>SUM(J67-AL67)*100</f>
        <v>-4.0420626895854461</v>
      </c>
    </row>
    <row r="68" spans="1:49" ht="30" customHeight="1">
      <c r="A68" s="244" t="s">
        <v>144</v>
      </c>
      <c r="B68" s="238">
        <v>6</v>
      </c>
      <c r="C68" s="239" t="s">
        <v>224</v>
      </c>
      <c r="D68" s="240" t="s">
        <v>225</v>
      </c>
      <c r="E68" s="162">
        <v>0.81030000000000002</v>
      </c>
      <c r="F68" s="163">
        <v>0.76923079999999999</v>
      </c>
      <c r="G68" s="164">
        <v>0.74212034400000004</v>
      </c>
      <c r="H68" s="165">
        <v>0.77165354330708702</v>
      </c>
      <c r="I68" s="165">
        <v>0.74915254237288131</v>
      </c>
      <c r="J68" s="166">
        <v>0.78800000000000003</v>
      </c>
      <c r="K68" s="167">
        <f>SUM(F68-E68)*100</f>
        <v>-4.1069200000000023</v>
      </c>
      <c r="L68" s="168">
        <f>SUM(G68-F68)*100</f>
        <v>-2.7110455999999949</v>
      </c>
      <c r="M68" s="168">
        <f>SUM(H68-G68)*100</f>
        <v>2.9533199307086977</v>
      </c>
      <c r="N68" s="169">
        <f>SUM(I68-H68)*100</f>
        <v>-2.2501000934205706</v>
      </c>
      <c r="O68" s="170">
        <f>SUM(J68-I68)*100</f>
        <v>3.884745762711872</v>
      </c>
      <c r="P68" s="171">
        <v>0.8226</v>
      </c>
      <c r="Q68" s="226">
        <v>0.84128289999999994</v>
      </c>
      <c r="R68" s="173">
        <v>0.829177057</v>
      </c>
      <c r="S68" s="174">
        <v>0.82681564245810057</v>
      </c>
      <c r="T68" s="173">
        <v>0.82878787899999995</v>
      </c>
      <c r="U68" s="166">
        <v>0.84630541871921183</v>
      </c>
      <c r="V68" s="175">
        <f>SUM(Q68-P68)*100</f>
        <v>1.8682899999999947</v>
      </c>
      <c r="W68" s="176">
        <f>SUM(R68-Q68)*100</f>
        <v>-1.210584299999995</v>
      </c>
      <c r="X68" s="176">
        <f>SUM(S68-R68)*100</f>
        <v>-0.23614145418994203</v>
      </c>
      <c r="Y68" s="177">
        <f>SUM(T68-S68)*100</f>
        <v>0.19722365418993748</v>
      </c>
      <c r="Z68" s="178">
        <f>SUM(U68-T68)*100</f>
        <v>1.7517539719211883</v>
      </c>
      <c r="AA68" s="179">
        <f>SUM(E68-P68)*100</f>
        <v>-1.2299999999999978</v>
      </c>
      <c r="AB68" s="180">
        <f>SUM(F68-Q68)*100</f>
        <v>-7.2052099999999957</v>
      </c>
      <c r="AC68" s="180">
        <f>SUM(G68-R68)*100</f>
        <v>-8.7056712999999952</v>
      </c>
      <c r="AD68" s="180">
        <f>SUM(H68-S68)*100</f>
        <v>-5.5162099151013555</v>
      </c>
      <c r="AE68" s="180">
        <f>SUM(I68-T68)*100</f>
        <v>-7.963533662711864</v>
      </c>
      <c r="AF68" s="181">
        <f>SUM(J68-U68)*100</f>
        <v>-5.8305418719211799</v>
      </c>
      <c r="AG68" s="182">
        <v>0.81608339500000004</v>
      </c>
      <c r="AH68" s="183">
        <v>0.82447466000000003</v>
      </c>
      <c r="AI68" s="188">
        <v>0.79579831899999998</v>
      </c>
      <c r="AJ68" s="188">
        <v>0.81018518500000003</v>
      </c>
      <c r="AK68" s="188">
        <v>0.80373831799999995</v>
      </c>
      <c r="AL68" s="166">
        <v>0.82763072950290506</v>
      </c>
      <c r="AM68" s="175">
        <f>SUM(AH68-AG68)*100</f>
        <v>0.83912649999999811</v>
      </c>
      <c r="AN68" s="176">
        <f>SUM(AI68-AH68)*100</f>
        <v>-2.867634100000005</v>
      </c>
      <c r="AO68" s="176">
        <f>SUM(AJ68-AI68)*100</f>
        <v>1.4386866000000054</v>
      </c>
      <c r="AP68" s="177">
        <f>SUM(AK68-AJ68)*100</f>
        <v>-0.64468670000000783</v>
      </c>
      <c r="AQ68" s="185">
        <f>SUM(AL68-AJ68)*100</f>
        <v>1.744554450290503</v>
      </c>
      <c r="AR68" s="179">
        <f>SUM(E68-AG68)*100</f>
        <v>-0.57833950000000245</v>
      </c>
      <c r="AS68" s="180">
        <f>SUM(F68-AH68)*100</f>
        <v>-5.5243860000000033</v>
      </c>
      <c r="AT68" s="180">
        <f>SUM(G68-AI68)*100</f>
        <v>-5.3677974999999929</v>
      </c>
      <c r="AU68" s="180">
        <f>SUM(H68-AJ68)*100</f>
        <v>-3.853164169291301</v>
      </c>
      <c r="AV68" s="180">
        <f>SUM(I68-AK68)*100</f>
        <v>-5.4585775627118638</v>
      </c>
      <c r="AW68" s="186">
        <f>SUM(J68-AL68)*100</f>
        <v>-3.9630729502905027</v>
      </c>
    </row>
    <row r="69" spans="1:49" ht="30" customHeight="1">
      <c r="A69" s="219" t="s">
        <v>178</v>
      </c>
      <c r="B69" s="190"/>
      <c r="C69" s="160" t="s">
        <v>226</v>
      </c>
      <c r="D69" s="161" t="s">
        <v>227</v>
      </c>
      <c r="E69" s="162">
        <v>0.66830000000000001</v>
      </c>
      <c r="F69" s="163">
        <v>0.68924300000000005</v>
      </c>
      <c r="G69" s="164">
        <v>0.70337477800000003</v>
      </c>
      <c r="H69" s="165">
        <v>0.66835871404399327</v>
      </c>
      <c r="I69" s="165">
        <v>0.63260340632603407</v>
      </c>
      <c r="J69" s="166">
        <v>0.70721925133689845</v>
      </c>
      <c r="K69" s="167">
        <f>SUM(F69-E69)*100</f>
        <v>2.0943000000000045</v>
      </c>
      <c r="L69" s="168">
        <f>SUM(G69-F69)*100</f>
        <v>1.4131777999999984</v>
      </c>
      <c r="M69" s="168">
        <f>SUM(H69-G69)*100</f>
        <v>-3.501606395600676</v>
      </c>
      <c r="N69" s="169">
        <f>SUM(I69-H69)*100</f>
        <v>-3.5755307717959206</v>
      </c>
      <c r="O69" s="170">
        <f>SUM(J69-I69)*100</f>
        <v>7.4615845010864383</v>
      </c>
      <c r="P69" s="171">
        <v>0.7238</v>
      </c>
      <c r="Q69" s="172">
        <v>0.7165319</v>
      </c>
      <c r="R69" s="173">
        <v>0.72708333300000005</v>
      </c>
      <c r="S69" s="174">
        <v>0.76551724137931032</v>
      </c>
      <c r="T69" s="173">
        <v>0.73201581000000004</v>
      </c>
      <c r="U69" s="166">
        <v>0.76451310861423216</v>
      </c>
      <c r="V69" s="175">
        <f>SUM(Q69-P69)*100</f>
        <v>-0.72680999999999996</v>
      </c>
      <c r="W69" s="176">
        <f>SUM(R69-Q69)*100</f>
        <v>1.0551433000000054</v>
      </c>
      <c r="X69" s="176">
        <f>SUM(S69-R69)*100</f>
        <v>3.8433908379310266</v>
      </c>
      <c r="Y69" s="177">
        <f>SUM(T69-S69)*100</f>
        <v>-3.3501431379310276</v>
      </c>
      <c r="Z69" s="178">
        <f>SUM(U69-T69)*100</f>
        <v>3.2497298614232117</v>
      </c>
      <c r="AA69" s="179">
        <f>SUM(E69-P69)*100</f>
        <v>-5.5499999999999989</v>
      </c>
      <c r="AB69" s="180">
        <f>SUM(F69-Q69)*100</f>
        <v>-2.7288899999999949</v>
      </c>
      <c r="AC69" s="180">
        <f>SUM(G69-R69)*100</f>
        <v>-2.370855500000002</v>
      </c>
      <c r="AD69" s="180">
        <f>SUM(H69-S69)*100</f>
        <v>-9.7158527335317046</v>
      </c>
      <c r="AE69" s="180">
        <f>SUM(I69-T69)*100</f>
        <v>-9.9412403673965972</v>
      </c>
      <c r="AF69" s="181">
        <f>SUM(J69-U69)*100</f>
        <v>-5.7293857277333711</v>
      </c>
      <c r="AG69" s="182">
        <v>0.70497147500000001</v>
      </c>
      <c r="AH69" s="183">
        <v>0.70897390100000002</v>
      </c>
      <c r="AI69" s="183">
        <v>0.71701051000000005</v>
      </c>
      <c r="AJ69" s="183">
        <v>0.74116713000000001</v>
      </c>
      <c r="AK69" s="183">
        <v>0.70609107000000004</v>
      </c>
      <c r="AL69" s="166">
        <v>0.74628378378378379</v>
      </c>
      <c r="AM69" s="175">
        <f>SUM(AH69-AG69)*100</f>
        <v>0.40024260000000034</v>
      </c>
      <c r="AN69" s="176">
        <f>SUM(AI69-AH69)*100</f>
        <v>0.80366090000000279</v>
      </c>
      <c r="AO69" s="176">
        <f>SUM(AJ69-AI69)*100</f>
        <v>2.4156619999999962</v>
      </c>
      <c r="AP69" s="177">
        <f>SUM(AK69-AJ69)*100</f>
        <v>-3.5076059999999964</v>
      </c>
      <c r="AQ69" s="185">
        <f>SUM(AL69-AJ69)*100</f>
        <v>0.51166537837837867</v>
      </c>
      <c r="AR69" s="179">
        <f>SUM(E69-AG69)*100</f>
        <v>-3.6671475000000009</v>
      </c>
      <c r="AS69" s="180">
        <f>SUM(F69-AH69)*100</f>
        <v>-1.9730900999999967</v>
      </c>
      <c r="AT69" s="180">
        <f>SUM(G69-AI69)*100</f>
        <v>-1.3635732000000012</v>
      </c>
      <c r="AU69" s="180">
        <f>SUM(H69-AJ69)*100</f>
        <v>-7.2808415956006733</v>
      </c>
      <c r="AV69" s="180">
        <f>SUM(I69-AK69)*100</f>
        <v>-7.3487663673965979</v>
      </c>
      <c r="AW69" s="186">
        <f>SUM(J69-AL69)*100</f>
        <v>-3.9064532446885347</v>
      </c>
    </row>
    <row r="70" spans="1:49" ht="30" customHeight="1">
      <c r="A70" s="231" t="s">
        <v>150</v>
      </c>
      <c r="B70" s="190"/>
      <c r="C70" s="160" t="s">
        <v>228</v>
      </c>
      <c r="D70" s="161" t="s">
        <v>229</v>
      </c>
      <c r="E70" s="162">
        <v>0.73299999999999998</v>
      </c>
      <c r="F70" s="163">
        <v>0.74451100000000003</v>
      </c>
      <c r="G70" s="164">
        <v>0.775800712</v>
      </c>
      <c r="H70" s="165">
        <v>0.75126903553299496</v>
      </c>
      <c r="I70" s="165">
        <v>0.69268292682926824</v>
      </c>
      <c r="J70" s="166">
        <v>0.76800000000000002</v>
      </c>
      <c r="K70" s="167">
        <f>SUM(F70-E70)*100</f>
        <v>1.1511000000000049</v>
      </c>
      <c r="L70" s="168">
        <f>SUM(G70-F70)*100</f>
        <v>3.128971199999997</v>
      </c>
      <c r="M70" s="168">
        <f>SUM(H70-G70)*100</f>
        <v>-2.4531676467005048</v>
      </c>
      <c r="N70" s="169">
        <f>SUM(I70-H70)*100</f>
        <v>-5.8586108703726714</v>
      </c>
      <c r="O70" s="170">
        <f>SUM(J70-I70)*100</f>
        <v>7.5317073170731774</v>
      </c>
      <c r="P70" s="171">
        <v>0.80559999999999998</v>
      </c>
      <c r="Q70" s="172">
        <v>0.80468050000000002</v>
      </c>
      <c r="R70" s="173">
        <v>0.81113423500000004</v>
      </c>
      <c r="S70" s="174">
        <v>0.8146574614976102</v>
      </c>
      <c r="T70" s="173">
        <v>0.80283911699999999</v>
      </c>
      <c r="U70" s="166">
        <v>0.82490636704119846</v>
      </c>
      <c r="V70" s="175">
        <f>SUM(Q70-P70)*100</f>
        <v>-9.1949999999996201E-2</v>
      </c>
      <c r="W70" s="176">
        <f>SUM(R70-Q70)*100</f>
        <v>0.6453735000000016</v>
      </c>
      <c r="X70" s="176">
        <f>SUM(S70-R70)*100</f>
        <v>0.35232264976101657</v>
      </c>
      <c r="Y70" s="177">
        <f>SUM(T70-S70)*100</f>
        <v>-1.1818344497610211</v>
      </c>
      <c r="Z70" s="178">
        <f>SUM(U70-T70)*100</f>
        <v>2.2067250041198472</v>
      </c>
      <c r="AA70" s="179">
        <f>SUM(E70-P70)*100</f>
        <v>-7.26</v>
      </c>
      <c r="AB70" s="180">
        <f>SUM(F70-Q70)*100</f>
        <v>-6.0169499999999987</v>
      </c>
      <c r="AC70" s="180">
        <f>SUM(G70-R70)*100</f>
        <v>-3.5333523000000033</v>
      </c>
      <c r="AD70" s="180">
        <f>SUM(H70-S70)*100</f>
        <v>-6.3388425964615251</v>
      </c>
      <c r="AE70" s="180">
        <f>SUM(I70-T70)*100</f>
        <v>-11.015619017073174</v>
      </c>
      <c r="AF70" s="181">
        <f>SUM(J70-U70)*100</f>
        <v>-5.6906367041198447</v>
      </c>
      <c r="AG70" s="182">
        <v>0.78571428600000004</v>
      </c>
      <c r="AH70" s="183">
        <v>0.79190544399999996</v>
      </c>
      <c r="AI70" s="183">
        <v>0.80031140499999998</v>
      </c>
      <c r="AJ70" s="183">
        <v>0.79817242700000002</v>
      </c>
      <c r="AK70" s="183">
        <v>0.77672770199999996</v>
      </c>
      <c r="AL70" s="166">
        <v>0.80743243243243246</v>
      </c>
      <c r="AM70" s="175">
        <f>SUM(AH70-AG70)*100</f>
        <v>0.61911579999999189</v>
      </c>
      <c r="AN70" s="176">
        <f>SUM(AI70-AH70)*100</f>
        <v>0.84059610000000173</v>
      </c>
      <c r="AO70" s="176">
        <f>SUM(AJ70-AI70)*100</f>
        <v>-0.21389779999999581</v>
      </c>
      <c r="AP70" s="177">
        <f>SUM(AK70-AJ70)*100</f>
        <v>-2.1444725000000053</v>
      </c>
      <c r="AQ70" s="185">
        <f>SUM(AL70-AJ70)*100</f>
        <v>0.92600054324324388</v>
      </c>
      <c r="AR70" s="179">
        <f>SUM(E70-AG70)*100</f>
        <v>-5.2714286000000055</v>
      </c>
      <c r="AS70" s="180">
        <f>SUM(F70-AH70)*100</f>
        <v>-4.7394443999999929</v>
      </c>
      <c r="AT70" s="180">
        <f>SUM(G70-AI70)*100</f>
        <v>-2.4510692999999972</v>
      </c>
      <c r="AU70" s="180">
        <f>SUM(H70-AJ70)*100</f>
        <v>-4.6903391467005058</v>
      </c>
      <c r="AV70" s="180">
        <f>SUM(I70-AK70)*100</f>
        <v>-8.4044775170731718</v>
      </c>
      <c r="AW70" s="186">
        <f>SUM(J70-AL70)*100</f>
        <v>-3.943243243243244</v>
      </c>
    </row>
    <row r="71" spans="1:49" ht="30" customHeight="1">
      <c r="A71" s="245" t="s">
        <v>144</v>
      </c>
      <c r="B71" s="241"/>
      <c r="C71" s="242" t="s">
        <v>230</v>
      </c>
      <c r="D71" s="234" t="s">
        <v>231</v>
      </c>
      <c r="E71" s="191" t="s">
        <v>79</v>
      </c>
      <c r="F71" s="164" t="s">
        <v>79</v>
      </c>
      <c r="G71" s="164" t="s">
        <v>79</v>
      </c>
      <c r="H71" s="164" t="s">
        <v>79</v>
      </c>
      <c r="I71" s="165">
        <v>0.50645161290322582</v>
      </c>
      <c r="J71" s="166">
        <v>0.57222222222222219</v>
      </c>
      <c r="K71" s="192" t="s">
        <v>79</v>
      </c>
      <c r="L71" s="193" t="s">
        <v>79</v>
      </c>
      <c r="M71" s="193" t="s">
        <v>79</v>
      </c>
      <c r="N71" s="193" t="s">
        <v>79</v>
      </c>
      <c r="O71" s="170">
        <f>SUM(J71-I71)*100</f>
        <v>6.577060931899636</v>
      </c>
      <c r="P71" s="194" t="s">
        <v>79</v>
      </c>
      <c r="Q71" s="173" t="s">
        <v>79</v>
      </c>
      <c r="R71" s="173" t="s">
        <v>79</v>
      </c>
      <c r="S71" s="173" t="s">
        <v>79</v>
      </c>
      <c r="T71" s="173">
        <v>0.63861386099999995</v>
      </c>
      <c r="U71" s="166">
        <v>0.6263871763255241</v>
      </c>
      <c r="V71" s="195" t="s">
        <v>79</v>
      </c>
      <c r="W71" s="196" t="s">
        <v>79</v>
      </c>
      <c r="X71" s="196" t="s">
        <v>79</v>
      </c>
      <c r="Y71" s="196" t="s">
        <v>79</v>
      </c>
      <c r="Z71" s="178">
        <f>SUM(U71-T71)*100</f>
        <v>-1.2226684674475852</v>
      </c>
      <c r="AA71" s="179" t="s">
        <v>80</v>
      </c>
      <c r="AB71" s="180" t="s">
        <v>81</v>
      </c>
      <c r="AC71" s="180" t="s">
        <v>81</v>
      </c>
      <c r="AD71" s="180" t="s">
        <v>147</v>
      </c>
      <c r="AE71" s="180">
        <f>SUM(I71-T71)*100</f>
        <v>-13.216224809677414</v>
      </c>
      <c r="AF71" s="181">
        <f>SUM(J71-U71)*100</f>
        <v>-5.4164954103301906</v>
      </c>
      <c r="AG71" s="171" t="s">
        <v>79</v>
      </c>
      <c r="AH71" s="174" t="s">
        <v>79</v>
      </c>
      <c r="AI71" s="174" t="s">
        <v>79</v>
      </c>
      <c r="AJ71" s="174" t="s">
        <v>79</v>
      </c>
      <c r="AK71" s="183">
        <v>0.60631104400000002</v>
      </c>
      <c r="AL71" s="166">
        <v>0.61188653759567757</v>
      </c>
      <c r="AM71" s="203" t="s">
        <v>79</v>
      </c>
      <c r="AN71" s="214" t="s">
        <v>79</v>
      </c>
      <c r="AO71" s="214" t="s">
        <v>79</v>
      </c>
      <c r="AP71" s="214" t="s">
        <v>79</v>
      </c>
      <c r="AQ71" s="224" t="s">
        <v>79</v>
      </c>
      <c r="AR71" s="179" t="s">
        <v>81</v>
      </c>
      <c r="AS71" s="180" t="s">
        <v>81</v>
      </c>
      <c r="AT71" s="180" t="s">
        <v>81</v>
      </c>
      <c r="AU71" s="180" t="s">
        <v>81</v>
      </c>
      <c r="AV71" s="180">
        <f>SUM(I71-AK71)*100</f>
        <v>-9.9859431096774198</v>
      </c>
      <c r="AW71" s="186">
        <f>SUM(J71-AL71)*100</f>
        <v>-3.9664315373455383</v>
      </c>
    </row>
    <row r="72" spans="1:49" ht="30" customHeight="1">
      <c r="A72" s="198" t="s">
        <v>232</v>
      </c>
      <c r="B72" s="236"/>
      <c r="C72" s="160" t="s">
        <v>233</v>
      </c>
      <c r="D72" s="161" t="s">
        <v>234</v>
      </c>
      <c r="E72" s="206">
        <v>0.5746</v>
      </c>
      <c r="F72" s="207">
        <v>0.54091820000000002</v>
      </c>
      <c r="G72" s="208">
        <v>0.63232682100000004</v>
      </c>
      <c r="H72" s="209">
        <v>0.59966216216216217</v>
      </c>
      <c r="I72" s="209">
        <v>0.58150851581508511</v>
      </c>
      <c r="J72" s="166">
        <v>0.60939597315436245</v>
      </c>
      <c r="K72" s="210">
        <f>SUM(F72-E72)*100</f>
        <v>-3.3681799999999984</v>
      </c>
      <c r="L72" s="169">
        <f>SUM(G72-F72)*100</f>
        <v>9.1408621000000032</v>
      </c>
      <c r="M72" s="169">
        <f>SUM(H72-G72)*100</f>
        <v>-3.2664658837837868</v>
      </c>
      <c r="N72" s="169">
        <f>SUM(I72-H72)*100</f>
        <v>-1.8153646347077057</v>
      </c>
      <c r="O72" s="170">
        <f>SUM(J72-I72)*100</f>
        <v>2.7887457339277333</v>
      </c>
      <c r="P72" s="171">
        <v>0.62270000000000003</v>
      </c>
      <c r="Q72" s="172">
        <v>0.62050360000000004</v>
      </c>
      <c r="R72" s="173">
        <v>0.68418314300000005</v>
      </c>
      <c r="S72" s="174">
        <v>0.66684350132625991</v>
      </c>
      <c r="T72" s="173">
        <v>0.65642237999999997</v>
      </c>
      <c r="U72" s="166">
        <v>0.66306390977443608</v>
      </c>
      <c r="V72" s="175">
        <f>SUM(Q72-P72)*100</f>
        <v>-0.21963999999999873</v>
      </c>
      <c r="W72" s="176">
        <f>SUM(R72-Q72)*100</f>
        <v>6.367954300000001</v>
      </c>
      <c r="X72" s="176">
        <f>SUM(S72-R72)*100</f>
        <v>-1.7339641673740136</v>
      </c>
      <c r="Y72" s="177">
        <f>SUM(T72-S72)*100</f>
        <v>-1.0421121326259941</v>
      </c>
      <c r="Z72" s="178">
        <f>SUM(U72-T72)*100</f>
        <v>0.66415297744361057</v>
      </c>
      <c r="AA72" s="179">
        <f>SUM(E72-P72)*100</f>
        <v>-4.8100000000000032</v>
      </c>
      <c r="AB72" s="180">
        <f>SUM(F72-Q72)*100</f>
        <v>-7.9585400000000028</v>
      </c>
      <c r="AC72" s="180">
        <f>SUM(G72-R72)*100</f>
        <v>-5.1856322000000006</v>
      </c>
      <c r="AD72" s="180">
        <f>SUM(H72-S72)*100</f>
        <v>-6.7181339164097746</v>
      </c>
      <c r="AE72" s="180">
        <f>SUM(I72-T72)*100</f>
        <v>-7.4913864184914853</v>
      </c>
      <c r="AF72" s="181">
        <f>SUM(J72-U72)*100</f>
        <v>-5.3667936620073631</v>
      </c>
      <c r="AG72" s="227">
        <v>0.60789902299999998</v>
      </c>
      <c r="AH72" s="188">
        <v>0.60399571900000004</v>
      </c>
      <c r="AI72" s="183">
        <v>0.66924564799999997</v>
      </c>
      <c r="AJ72" s="183">
        <v>0.64701288599999995</v>
      </c>
      <c r="AK72" s="183">
        <v>0.63620283</v>
      </c>
      <c r="AL72" s="166">
        <v>0.64891451831750335</v>
      </c>
      <c r="AM72" s="175">
        <f>SUM(AH72-AG72)*100</f>
        <v>-0.39033039999999408</v>
      </c>
      <c r="AN72" s="176">
        <f>SUM(AI72-AH72)*100</f>
        <v>6.5249928999999929</v>
      </c>
      <c r="AO72" s="176">
        <f>SUM(AJ72-AI72)*100</f>
        <v>-2.2232762000000017</v>
      </c>
      <c r="AP72" s="177">
        <f>SUM(AK72-AJ72)*100</f>
        <v>-1.0810055999999957</v>
      </c>
      <c r="AQ72" s="185">
        <f>SUM(AL72-AJ72)*100</f>
        <v>0.19016323175033989</v>
      </c>
      <c r="AR72" s="179">
        <f>SUM(E72-AG72)*100</f>
        <v>-3.3299022999999983</v>
      </c>
      <c r="AS72" s="180">
        <f>SUM(F72-AH72)*100</f>
        <v>-6.3077519000000031</v>
      </c>
      <c r="AT72" s="180">
        <f>SUM(G72-AI72)*100</f>
        <v>-3.6918826999999932</v>
      </c>
      <c r="AU72" s="180">
        <f>SUM(H72-AJ72)*100</f>
        <v>-4.7350723837837787</v>
      </c>
      <c r="AV72" s="180">
        <f>SUM(I72-AK72)*100</f>
        <v>-5.4694314184914887</v>
      </c>
      <c r="AW72" s="186">
        <f>SUM(J72-AL72)*100</f>
        <v>-3.9518545163140906</v>
      </c>
    </row>
    <row r="73" spans="1:49" ht="30" customHeight="1">
      <c r="A73" s="205" t="s">
        <v>96</v>
      </c>
      <c r="B73" s="236" t="s">
        <v>97</v>
      </c>
      <c r="C73" s="160" t="s">
        <v>235</v>
      </c>
      <c r="D73" s="161" t="s">
        <v>236</v>
      </c>
      <c r="E73" s="206">
        <v>0.72289999999999999</v>
      </c>
      <c r="F73" s="207">
        <v>0.68200000000000005</v>
      </c>
      <c r="G73" s="208">
        <v>0.71580817100000005</v>
      </c>
      <c r="H73" s="209">
        <v>0.75042158516020241</v>
      </c>
      <c r="I73" s="209">
        <v>0.72019464720194648</v>
      </c>
      <c r="J73" s="166">
        <v>0.76737967914438499</v>
      </c>
      <c r="K73" s="210">
        <f>SUM(F73-E73)*100</f>
        <v>-4.0899999999999936</v>
      </c>
      <c r="L73" s="169">
        <f>SUM(G73-F73)*100</f>
        <v>3.3808170999999998</v>
      </c>
      <c r="M73" s="169">
        <f>SUM(H73-G73)*100</f>
        <v>3.461341416020236</v>
      </c>
      <c r="N73" s="169">
        <f>SUM(I73-H73)*100</f>
        <v>-3.0226937958255928</v>
      </c>
      <c r="O73" s="170">
        <f>SUM(J73-I73)*100</f>
        <v>4.7185031942438505</v>
      </c>
      <c r="P73" s="171">
        <v>0.78369999999999995</v>
      </c>
      <c r="Q73" s="172">
        <v>0.76647240000000005</v>
      </c>
      <c r="R73" s="173">
        <v>0.807072283</v>
      </c>
      <c r="S73" s="174">
        <v>0.81678173127987252</v>
      </c>
      <c r="T73" s="173">
        <v>0.80929865999999995</v>
      </c>
      <c r="U73" s="166">
        <v>0.82060889929742387</v>
      </c>
      <c r="V73" s="175">
        <f>SUM(Q73-P73)*100</f>
        <v>-1.7227599999999899</v>
      </c>
      <c r="W73" s="176">
        <f>SUM(R73-Q73)*100</f>
        <v>4.0599882999999952</v>
      </c>
      <c r="X73" s="176">
        <f>SUM(S73-R73)*100</f>
        <v>0.97094482798725235</v>
      </c>
      <c r="Y73" s="177">
        <f>SUM(T73-S73)*100</f>
        <v>-0.74830712798725774</v>
      </c>
      <c r="Z73" s="178">
        <f>SUM(U73-T73)*100</f>
        <v>1.1310239297423919</v>
      </c>
      <c r="AA73" s="179">
        <f>SUM(E73-P73)*100</f>
        <v>-6.0799999999999965</v>
      </c>
      <c r="AB73" s="180">
        <f>SUM(F73-Q73)*100</f>
        <v>-8.4472400000000007</v>
      </c>
      <c r="AC73" s="180">
        <f>SUM(G73-R73)*100</f>
        <v>-9.1264111999999962</v>
      </c>
      <c r="AD73" s="180">
        <f>SUM(H73-S73)*100</f>
        <v>-6.6360146119670116</v>
      </c>
      <c r="AE73" s="180">
        <f>SUM(I73-T73)*100</f>
        <v>-8.9104012798053471</v>
      </c>
      <c r="AF73" s="181">
        <f>SUM(J73-U73)*100</f>
        <v>-5.3229220153038881</v>
      </c>
      <c r="AG73" s="182">
        <v>0.76806387200000004</v>
      </c>
      <c r="AH73" s="183">
        <v>0.74805927999999999</v>
      </c>
      <c r="AI73" s="183">
        <v>0.78138277300000003</v>
      </c>
      <c r="AJ73" s="183">
        <v>0.799921997</v>
      </c>
      <c r="AK73" s="183">
        <v>0.78655660400000005</v>
      </c>
      <c r="AL73" s="166">
        <v>0.80371621621621625</v>
      </c>
      <c r="AM73" s="175">
        <f>SUM(AH73-AG73)*100</f>
        <v>-2.0004592000000043</v>
      </c>
      <c r="AN73" s="176">
        <f>SUM(AI73-AH73)*100</f>
        <v>3.3323493000000037</v>
      </c>
      <c r="AO73" s="176">
        <f>SUM(AJ73-AI73)*100</f>
        <v>1.8539223999999965</v>
      </c>
      <c r="AP73" s="177">
        <f>SUM(AK73-AJ73)*100</f>
        <v>-1.3365392999999948</v>
      </c>
      <c r="AQ73" s="185">
        <f>SUM(AL73-AJ73)*100</f>
        <v>0.37942192162162547</v>
      </c>
      <c r="AR73" s="179">
        <f>SUM(E73-AG73)*100</f>
        <v>-4.5163872000000049</v>
      </c>
      <c r="AS73" s="180">
        <f>SUM(F73-AH73)*100</f>
        <v>-6.6059279999999942</v>
      </c>
      <c r="AT73" s="180">
        <f>SUM(G73-AI73)*100</f>
        <v>-6.5574601999999977</v>
      </c>
      <c r="AU73" s="180">
        <f>SUM(H73-AJ73)*100</f>
        <v>-4.9500411839797582</v>
      </c>
      <c r="AV73" s="180">
        <f>SUM(I73-AK73)*100</f>
        <v>-6.6361956798053567</v>
      </c>
      <c r="AW73" s="186">
        <f>SUM(J73-AL73)*100</f>
        <v>-3.6336537071831265</v>
      </c>
    </row>
    <row r="74" spans="1:49" ht="30" customHeight="1">
      <c r="A74" s="198" t="s">
        <v>131</v>
      </c>
      <c r="B74" s="235"/>
      <c r="C74" s="213" t="s">
        <v>237</v>
      </c>
      <c r="D74" s="161" t="s">
        <v>238</v>
      </c>
      <c r="E74" s="191" t="s">
        <v>79</v>
      </c>
      <c r="F74" s="164" t="s">
        <v>79</v>
      </c>
      <c r="G74" s="164" t="s">
        <v>79</v>
      </c>
      <c r="H74" s="165">
        <v>0.70777027027027029</v>
      </c>
      <c r="I74" s="165">
        <v>0.7031630170316302</v>
      </c>
      <c r="J74" s="166">
        <v>0.72593582887700536</v>
      </c>
      <c r="K74" s="192" t="s">
        <v>79</v>
      </c>
      <c r="L74" s="193" t="s">
        <v>79</v>
      </c>
      <c r="M74" s="193" t="s">
        <v>79</v>
      </c>
      <c r="N74" s="169">
        <f>SUM(I74-H74)*100</f>
        <v>-0.46072532386400855</v>
      </c>
      <c r="O74" s="170">
        <f>SUM(J74-I74)*100</f>
        <v>2.2772811845375163</v>
      </c>
      <c r="P74" s="194" t="s">
        <v>79</v>
      </c>
      <c r="Q74" s="173" t="s">
        <v>79</v>
      </c>
      <c r="R74" s="173" t="s">
        <v>79</v>
      </c>
      <c r="S74" s="174">
        <v>0.78031914893617016</v>
      </c>
      <c r="T74" s="173">
        <v>0.76656151400000005</v>
      </c>
      <c r="U74" s="166">
        <v>0.77892271662763468</v>
      </c>
      <c r="V74" s="195" t="s">
        <v>79</v>
      </c>
      <c r="W74" s="196" t="s">
        <v>79</v>
      </c>
      <c r="X74" s="196" t="s">
        <v>79</v>
      </c>
      <c r="Y74" s="177">
        <f>SUM(T74-S74)*100</f>
        <v>-1.3757634936170104</v>
      </c>
      <c r="Z74" s="178">
        <f>SUM(U74-T74)*100</f>
        <v>1.2361202627634627</v>
      </c>
      <c r="AA74" s="179" t="s">
        <v>81</v>
      </c>
      <c r="AB74" s="180" t="s">
        <v>81</v>
      </c>
      <c r="AC74" s="180" t="s">
        <v>81</v>
      </c>
      <c r="AD74" s="180">
        <f>SUM(H74-S74)*100</f>
        <v>-7.2548878665899874</v>
      </c>
      <c r="AE74" s="180">
        <f>SUM(I74-T74)*100</f>
        <v>-6.3398496968369855</v>
      </c>
      <c r="AF74" s="181">
        <f>SUM(J74-U74)*100</f>
        <v>-5.2986887750629315</v>
      </c>
      <c r="AG74" s="171" t="s">
        <v>79</v>
      </c>
      <c r="AH74" s="174" t="s">
        <v>79</v>
      </c>
      <c r="AI74" s="174" t="s">
        <v>79</v>
      </c>
      <c r="AJ74" s="183">
        <v>0.76184739000000001</v>
      </c>
      <c r="AK74" s="183">
        <v>0.750443525</v>
      </c>
      <c r="AL74" s="166">
        <v>0.76462631044978013</v>
      </c>
      <c r="AM74" s="203" t="s">
        <v>79</v>
      </c>
      <c r="AN74" s="214" t="s">
        <v>79</v>
      </c>
      <c r="AO74" s="214" t="s">
        <v>79</v>
      </c>
      <c r="AP74" s="177">
        <f>SUM(AK74-AJ74)*100</f>
        <v>-1.1403865000000013</v>
      </c>
      <c r="AQ74" s="185">
        <f>SUM(AL74-AJ74)*100</f>
        <v>0.27789204497801201</v>
      </c>
      <c r="AR74" s="179" t="s">
        <v>81</v>
      </c>
      <c r="AS74" s="180" t="s">
        <v>81</v>
      </c>
      <c r="AT74" s="180" t="s">
        <v>81</v>
      </c>
      <c r="AU74" s="180">
        <f>SUM(H74-AJ74)*100</f>
        <v>-5.4077119729729723</v>
      </c>
      <c r="AV74" s="180">
        <f>SUM(I74-AK74)*100</f>
        <v>-4.72805079683698</v>
      </c>
      <c r="AW74" s="186">
        <f>SUM(J74-AL74)*100</f>
        <v>-3.8690481572774771</v>
      </c>
    </row>
    <row r="75" spans="1:49" ht="30" customHeight="1">
      <c r="A75" s="198" t="s">
        <v>131</v>
      </c>
      <c r="B75" s="235"/>
      <c r="C75" s="213" t="s">
        <v>239</v>
      </c>
      <c r="D75" s="161" t="s">
        <v>240</v>
      </c>
      <c r="E75" s="191" t="s">
        <v>79</v>
      </c>
      <c r="F75" s="164" t="s">
        <v>79</v>
      </c>
      <c r="G75" s="164" t="s">
        <v>79</v>
      </c>
      <c r="H75" s="165">
        <v>0.54054054054054057</v>
      </c>
      <c r="I75" s="165">
        <v>0.53527980535279807</v>
      </c>
      <c r="J75" s="166">
        <v>0.63951935914552738</v>
      </c>
      <c r="K75" s="192" t="s">
        <v>79</v>
      </c>
      <c r="L75" s="193" t="s">
        <v>79</v>
      </c>
      <c r="M75" s="193" t="s">
        <v>79</v>
      </c>
      <c r="N75" s="169">
        <f>SUM(I75-H75)*100</f>
        <v>-0.52607351877425046</v>
      </c>
      <c r="O75" s="170">
        <f>SUM(J75-I75)*100</f>
        <v>10.423955379272931</v>
      </c>
      <c r="P75" s="194" t="s">
        <v>79</v>
      </c>
      <c r="Q75" s="173" t="s">
        <v>79</v>
      </c>
      <c r="R75" s="173" t="s">
        <v>79</v>
      </c>
      <c r="S75" s="174">
        <v>0.63650878126663124</v>
      </c>
      <c r="T75" s="173">
        <v>0.62223974800000004</v>
      </c>
      <c r="U75" s="166">
        <v>0.69248826291079812</v>
      </c>
      <c r="V75" s="195" t="s">
        <v>79</v>
      </c>
      <c r="W75" s="196" t="s">
        <v>79</v>
      </c>
      <c r="X75" s="196" t="s">
        <v>79</v>
      </c>
      <c r="Y75" s="177">
        <f>SUM(T75-S75)*100</f>
        <v>-1.4269033266631204</v>
      </c>
      <c r="Z75" s="178">
        <f>SUM(U75-T75)*100</f>
        <v>7.0248514910798088</v>
      </c>
      <c r="AA75" s="179" t="s">
        <v>81</v>
      </c>
      <c r="AB75" s="180" t="s">
        <v>81</v>
      </c>
      <c r="AC75" s="180" t="s">
        <v>81</v>
      </c>
      <c r="AD75" s="180">
        <f>SUM(H75-S75)*100</f>
        <v>-9.596824072609067</v>
      </c>
      <c r="AE75" s="180">
        <f>SUM(I75-T75)*100</f>
        <v>-8.6959942647201967</v>
      </c>
      <c r="AF75" s="181">
        <f>SUM(J75-U75)*100</f>
        <v>-5.2968903765270747</v>
      </c>
      <c r="AG75" s="194" t="s">
        <v>79</v>
      </c>
      <c r="AH75" s="173" t="s">
        <v>79</v>
      </c>
      <c r="AI75" s="173" t="s">
        <v>79</v>
      </c>
      <c r="AJ75" s="183">
        <v>0.613499397</v>
      </c>
      <c r="AK75" s="183">
        <v>0.60023654599999998</v>
      </c>
      <c r="AL75" s="166">
        <v>0.67829326109041654</v>
      </c>
      <c r="AM75" s="203" t="s">
        <v>79</v>
      </c>
      <c r="AN75" s="214" t="s">
        <v>79</v>
      </c>
      <c r="AO75" s="214" t="s">
        <v>79</v>
      </c>
      <c r="AP75" s="177">
        <f>SUM(AK75-AJ75)*100</f>
        <v>-1.326285100000002</v>
      </c>
      <c r="AQ75" s="185">
        <f>SUM(AL75-AJ75)*100</f>
        <v>6.4793864090416537</v>
      </c>
      <c r="AR75" s="179" t="s">
        <v>81</v>
      </c>
      <c r="AS75" s="180" t="s">
        <v>81</v>
      </c>
      <c r="AT75" s="180" t="s">
        <v>81</v>
      </c>
      <c r="AU75" s="180">
        <f>SUM(H75-AJ75)*100</f>
        <v>-7.2958856459459431</v>
      </c>
      <c r="AV75" s="180">
        <f>SUM(I75-AK75)*100</f>
        <v>-6.4956740647201912</v>
      </c>
      <c r="AW75" s="186">
        <f>SUM(J75-AL75)*100</f>
        <v>-3.8773901944889166</v>
      </c>
    </row>
    <row r="76" spans="1:49" ht="30" customHeight="1">
      <c r="A76" s="198" t="s">
        <v>136</v>
      </c>
      <c r="B76" s="243"/>
      <c r="C76" s="160" t="s">
        <v>241</v>
      </c>
      <c r="D76" s="161" t="s">
        <v>242</v>
      </c>
      <c r="E76" s="191" t="s">
        <v>79</v>
      </c>
      <c r="F76" s="164" t="s">
        <v>79</v>
      </c>
      <c r="G76" s="164" t="s">
        <v>79</v>
      </c>
      <c r="H76" s="165">
        <v>0.69881556683587143</v>
      </c>
      <c r="I76" s="165">
        <v>0.67233009708737868</v>
      </c>
      <c r="J76" s="166">
        <v>0.73128342245989308</v>
      </c>
      <c r="K76" s="192" t="s">
        <v>79</v>
      </c>
      <c r="L76" s="193" t="s">
        <v>79</v>
      </c>
      <c r="M76" s="193" t="s">
        <v>79</v>
      </c>
      <c r="N76" s="169">
        <f>SUM(I76-H76)*100</f>
        <v>-2.6485469748492751</v>
      </c>
      <c r="O76" s="170">
        <f>SUM(J76-I76)*100</f>
        <v>5.8953325372514414</v>
      </c>
      <c r="P76" s="194" t="s">
        <v>79</v>
      </c>
      <c r="Q76" s="199" t="s">
        <v>79</v>
      </c>
      <c r="R76" s="173" t="s">
        <v>79</v>
      </c>
      <c r="S76" s="174">
        <v>0.77907594264471591</v>
      </c>
      <c r="T76" s="173">
        <v>0.76299212599999999</v>
      </c>
      <c r="U76" s="166">
        <v>0.78411214953271025</v>
      </c>
      <c r="V76" s="200" t="s">
        <v>79</v>
      </c>
      <c r="W76" s="201" t="s">
        <v>79</v>
      </c>
      <c r="X76" s="196" t="s">
        <v>79</v>
      </c>
      <c r="Y76" s="177">
        <f>SUM(T76-S76)*100</f>
        <v>-1.608381664471592</v>
      </c>
      <c r="Z76" s="178">
        <f>SUM(U76-T76)*100</f>
        <v>2.1120023532710253</v>
      </c>
      <c r="AA76" s="179" t="s">
        <v>81</v>
      </c>
      <c r="AB76" s="180" t="s">
        <v>81</v>
      </c>
      <c r="AC76" s="180" t="s">
        <v>81</v>
      </c>
      <c r="AD76" s="180">
        <f>SUM(H76-S76)*100</f>
        <v>-8.0260375808844486</v>
      </c>
      <c r="AE76" s="180">
        <f>SUM(I76-T76)*100</f>
        <v>-9.0662028912621313</v>
      </c>
      <c r="AF76" s="181">
        <f>SUM(J76-U76)*100</f>
        <v>-5.2828727072817161</v>
      </c>
      <c r="AG76" s="194" t="s">
        <v>79</v>
      </c>
      <c r="AH76" s="173" t="s">
        <v>79</v>
      </c>
      <c r="AI76" s="173" t="s">
        <v>79</v>
      </c>
      <c r="AJ76" s="183">
        <v>0.75770751000000003</v>
      </c>
      <c r="AK76" s="188">
        <v>0.74071891599999995</v>
      </c>
      <c r="AL76" s="166">
        <v>0.76897133220910618</v>
      </c>
      <c r="AM76" s="195" t="s">
        <v>79</v>
      </c>
      <c r="AN76" s="196" t="s">
        <v>79</v>
      </c>
      <c r="AO76" s="196" t="s">
        <v>79</v>
      </c>
      <c r="AP76" s="177">
        <f>SUM(AK76-AJ76)*100</f>
        <v>-1.6988594000000079</v>
      </c>
      <c r="AQ76" s="185">
        <f>SUM(AL76-AJ76)*100</f>
        <v>1.1263822209106156</v>
      </c>
      <c r="AR76" s="179" t="s">
        <v>81</v>
      </c>
      <c r="AS76" s="180" t="s">
        <v>81</v>
      </c>
      <c r="AT76" s="180" t="s">
        <v>81</v>
      </c>
      <c r="AU76" s="180">
        <f>SUM(H76-AJ76)*100</f>
        <v>-5.8891943164128602</v>
      </c>
      <c r="AV76" s="180">
        <f>SUM(I76-AK76)*100</f>
        <v>-6.8388818912621279</v>
      </c>
      <c r="AW76" s="186">
        <f>SUM(J76-AL76)*100</f>
        <v>-3.76879097492131</v>
      </c>
    </row>
    <row r="77" spans="1:49" ht="30" customHeight="1">
      <c r="A77" s="198" t="s">
        <v>69</v>
      </c>
      <c r="B77" s="236" t="s">
        <v>157</v>
      </c>
      <c r="C77" s="160" t="s">
        <v>243</v>
      </c>
      <c r="D77" s="161" t="s">
        <v>244</v>
      </c>
      <c r="E77" s="228">
        <v>0.81569999999999998</v>
      </c>
      <c r="F77" s="229">
        <v>0.79716019999999999</v>
      </c>
      <c r="G77" s="229">
        <v>0.83853211000000005</v>
      </c>
      <c r="H77" s="229">
        <v>0.82508833922261482</v>
      </c>
      <c r="I77" s="229">
        <v>0.80440097799511001</v>
      </c>
      <c r="J77" s="166">
        <v>0.85771812080536913</v>
      </c>
      <c r="K77" s="167">
        <f>SUM(F77-E77)*100</f>
        <v>-1.8539799999999995</v>
      </c>
      <c r="L77" s="168">
        <f>SUM(G77-F77)*100</f>
        <v>4.1371910000000067</v>
      </c>
      <c r="M77" s="168">
        <f>SUM(H77-G77)*100</f>
        <v>-1.3443770777385233</v>
      </c>
      <c r="N77" s="169">
        <f>SUM(I77-H77)*100</f>
        <v>-2.0687361227504808</v>
      </c>
      <c r="O77" s="170">
        <f>SUM(J77-I77)*100</f>
        <v>5.3317142810259117</v>
      </c>
      <c r="P77" s="171">
        <v>0.88249999999999995</v>
      </c>
      <c r="Q77" s="226">
        <v>0.87184119999999998</v>
      </c>
      <c r="R77" s="173">
        <v>0.89066666699999997</v>
      </c>
      <c r="S77" s="174">
        <v>0.90560799555802329</v>
      </c>
      <c r="T77" s="173">
        <v>0.88366533899999999</v>
      </c>
      <c r="U77" s="166">
        <v>0.91021377672209025</v>
      </c>
      <c r="V77" s="175">
        <f>SUM(Q77-P77)*100</f>
        <v>-1.0658799999999968</v>
      </c>
      <c r="W77" s="230">
        <f>SUM(R77-Q77)*100</f>
        <v>1.8825466999999985</v>
      </c>
      <c r="X77" s="230">
        <f>SUM(S77-R77)*100</f>
        <v>1.4941328558023326</v>
      </c>
      <c r="Y77" s="177">
        <f>SUM(T77-S77)*100</f>
        <v>-2.1942656558023299</v>
      </c>
      <c r="Z77" s="178">
        <f>SUM(U77-T77)*100</f>
        <v>2.6548437722090257</v>
      </c>
      <c r="AA77" s="179">
        <f>SUM(E77-P77)*100</f>
        <v>-6.6799999999999971</v>
      </c>
      <c r="AB77" s="180">
        <f>SUM(F77-Q77)*100</f>
        <v>-7.4680999999999997</v>
      </c>
      <c r="AC77" s="180">
        <f>SUM(G77-R77)*100</f>
        <v>-5.2134556999999919</v>
      </c>
      <c r="AD77" s="180">
        <f>SUM(H77-S77)*100</f>
        <v>-8.0519656335408474</v>
      </c>
      <c r="AE77" s="180">
        <f>SUM(I77-T77)*100</f>
        <v>-7.9264361004889983</v>
      </c>
      <c r="AF77" s="181">
        <f>SUM(J77-U77)*100</f>
        <v>-5.2495655916721118</v>
      </c>
      <c r="AG77" s="227">
        <v>0.86291000799999995</v>
      </c>
      <c r="AH77" s="188">
        <v>0.85652173899999995</v>
      </c>
      <c r="AI77" s="188">
        <v>0.87741157599999997</v>
      </c>
      <c r="AJ77" s="183">
        <v>0.88596491200000005</v>
      </c>
      <c r="AK77" s="188">
        <v>0.86480047599999998</v>
      </c>
      <c r="AL77" s="166">
        <v>0.89626840123245466</v>
      </c>
      <c r="AM77" s="175">
        <f>SUM(AH77-AG77)*100</f>
        <v>-0.6388269000000002</v>
      </c>
      <c r="AN77" s="176">
        <f>SUM(AI77-AH77)*100</f>
        <v>2.0889837000000022</v>
      </c>
      <c r="AO77" s="176">
        <f>SUM(AJ77-AI77)*100</f>
        <v>0.8553336000000078</v>
      </c>
      <c r="AP77" s="177">
        <f>SUM(AK77-AJ77)*100</f>
        <v>-2.1164436000000064</v>
      </c>
      <c r="AQ77" s="185">
        <f>SUM(AL77-AJ77)*100</f>
        <v>1.030348923245461</v>
      </c>
      <c r="AR77" s="179">
        <f>SUM(E77-AG77)*100</f>
        <v>-4.721000799999997</v>
      </c>
      <c r="AS77" s="180">
        <f>SUM(F77-AH77)*100</f>
        <v>-5.9361538999999963</v>
      </c>
      <c r="AT77" s="180">
        <f>SUM(G77-AI77)*100</f>
        <v>-3.8879465999999918</v>
      </c>
      <c r="AU77" s="180">
        <f>SUM(H77-AJ77)*100</f>
        <v>-6.0876572777385229</v>
      </c>
      <c r="AV77" s="180">
        <f>SUM(I77-AK77)*100</f>
        <v>-6.0399498004889978</v>
      </c>
      <c r="AW77" s="186">
        <f>SUM(J77-AL77)*100</f>
        <v>-3.8550280427085526</v>
      </c>
    </row>
    <row r="78" spans="1:49" ht="30" customHeight="1">
      <c r="A78" s="198" t="s">
        <v>136</v>
      </c>
      <c r="B78" s="243"/>
      <c r="C78" s="160" t="s">
        <v>245</v>
      </c>
      <c r="D78" s="161" t="s">
        <v>246</v>
      </c>
      <c r="E78" s="191" t="s">
        <v>79</v>
      </c>
      <c r="F78" s="164" t="s">
        <v>79</v>
      </c>
      <c r="G78" s="164" t="s">
        <v>79</v>
      </c>
      <c r="H78" s="165">
        <v>0.60236886632825715</v>
      </c>
      <c r="I78" s="165">
        <v>0.59367396593673971</v>
      </c>
      <c r="J78" s="166">
        <v>0.62750333778371159</v>
      </c>
      <c r="K78" s="192" t="s">
        <v>79</v>
      </c>
      <c r="L78" s="193" t="s">
        <v>79</v>
      </c>
      <c r="M78" s="193" t="s">
        <v>79</v>
      </c>
      <c r="N78" s="169">
        <f>SUM(I78-H78)*100</f>
        <v>-0.8694900391517435</v>
      </c>
      <c r="O78" s="170">
        <f>SUM(J78-I78)*100</f>
        <v>3.3829371846971878</v>
      </c>
      <c r="P78" s="194" t="s">
        <v>79</v>
      </c>
      <c r="Q78" s="199" t="s">
        <v>79</v>
      </c>
      <c r="R78" s="173" t="s">
        <v>79</v>
      </c>
      <c r="S78" s="174">
        <v>0.66932059447983017</v>
      </c>
      <c r="T78" s="173">
        <v>0.71102362200000002</v>
      </c>
      <c r="U78" s="166">
        <v>0.67943925233644864</v>
      </c>
      <c r="V78" s="200" t="s">
        <v>79</v>
      </c>
      <c r="W78" s="201" t="s">
        <v>79</v>
      </c>
      <c r="X78" s="196" t="s">
        <v>79</v>
      </c>
      <c r="Y78" s="177">
        <f>SUM(T78-S78)*100</f>
        <v>4.1703027520169851</v>
      </c>
      <c r="Z78" s="178">
        <f>SUM(U78-T78)*100</f>
        <v>-3.1584369663551382</v>
      </c>
      <c r="AA78" s="179" t="s">
        <v>81</v>
      </c>
      <c r="AB78" s="180" t="s">
        <v>81</v>
      </c>
      <c r="AC78" s="180" t="s">
        <v>81</v>
      </c>
      <c r="AD78" s="180">
        <f>SUM(H78-S78)*100</f>
        <v>-6.695172815157302</v>
      </c>
      <c r="AE78" s="180">
        <f>SUM(I78-T78)*100</f>
        <v>-11.734965606326032</v>
      </c>
      <c r="AF78" s="181">
        <f>SUM(J78-U78)*100</f>
        <v>-5.1935914552737046</v>
      </c>
      <c r="AG78" s="171" t="s">
        <v>79</v>
      </c>
      <c r="AH78" s="172" t="s">
        <v>79</v>
      </c>
      <c r="AI78" s="173" t="s">
        <v>79</v>
      </c>
      <c r="AJ78" s="183">
        <v>0.65104371800000005</v>
      </c>
      <c r="AK78" s="183">
        <v>0.68160377400000005</v>
      </c>
      <c r="AL78" s="166">
        <v>0.66520566419420091</v>
      </c>
      <c r="AM78" s="203" t="s">
        <v>79</v>
      </c>
      <c r="AN78" s="204" t="s">
        <v>79</v>
      </c>
      <c r="AO78" s="196" t="s">
        <v>79</v>
      </c>
      <c r="AP78" s="177">
        <f>SUM(AK78-AJ78)*100</f>
        <v>3.0560056000000002</v>
      </c>
      <c r="AQ78" s="185">
        <f>SUM(AL78-AJ78)*100</f>
        <v>1.4161946194200858</v>
      </c>
      <c r="AR78" s="179" t="s">
        <v>81</v>
      </c>
      <c r="AS78" s="180" t="s">
        <v>81</v>
      </c>
      <c r="AT78" s="180" t="s">
        <v>81</v>
      </c>
      <c r="AU78" s="180">
        <f>SUM(H78-AJ78)*100</f>
        <v>-4.8674851671742907</v>
      </c>
      <c r="AV78" s="180">
        <f>SUM(I78-AK78)*100</f>
        <v>-8.7929808063260335</v>
      </c>
      <c r="AW78" s="186">
        <f>SUM(J78-AL78)*100</f>
        <v>-3.7702326410489317</v>
      </c>
    </row>
    <row r="79" spans="1:49" ht="30" customHeight="1">
      <c r="A79" s="198" t="s">
        <v>178</v>
      </c>
      <c r="B79" s="243"/>
      <c r="C79" s="160" t="s">
        <v>247</v>
      </c>
      <c r="D79" s="161" t="s">
        <v>248</v>
      </c>
      <c r="E79" s="162">
        <v>0.73240000000000005</v>
      </c>
      <c r="F79" s="163">
        <v>0.75800000000000001</v>
      </c>
      <c r="G79" s="164">
        <v>0.76376554200000002</v>
      </c>
      <c r="H79" s="165">
        <v>0.76480541455160744</v>
      </c>
      <c r="I79" s="165">
        <v>0.73236009732360097</v>
      </c>
      <c r="J79" s="166">
        <v>0.77659574468085102</v>
      </c>
      <c r="K79" s="167">
        <f>SUM(F79-E79)*100</f>
        <v>2.5599999999999956</v>
      </c>
      <c r="L79" s="168">
        <f>SUM(G79-F79)*100</f>
        <v>0.57655420000000124</v>
      </c>
      <c r="M79" s="168">
        <f>SUM(H79-G79)*100</f>
        <v>0.10398725516074236</v>
      </c>
      <c r="N79" s="169">
        <f>SUM(I79-H79)*100</f>
        <v>-3.2445317228006476</v>
      </c>
      <c r="O79" s="170">
        <f>SUM(J79-I79)*100</f>
        <v>4.4235647357250052</v>
      </c>
      <c r="P79" s="171">
        <v>0.79520000000000002</v>
      </c>
      <c r="Q79" s="172">
        <v>0.79901080000000002</v>
      </c>
      <c r="R79" s="173">
        <v>0.81383255300000001</v>
      </c>
      <c r="S79" s="174">
        <v>0.81909814323607422</v>
      </c>
      <c r="T79" s="173">
        <v>0.79196217499999999</v>
      </c>
      <c r="U79" s="166">
        <v>0.82710280373831779</v>
      </c>
      <c r="V79" s="175">
        <f>SUM(Q79-P79)*100</f>
        <v>0.38108000000000031</v>
      </c>
      <c r="W79" s="176">
        <f>SUM(R79-Q79)*100</f>
        <v>1.4821752999999993</v>
      </c>
      <c r="X79" s="176">
        <f>SUM(S79-R79)*100</f>
        <v>0.52655902360742024</v>
      </c>
      <c r="Y79" s="177">
        <f>SUM(T79-S79)*100</f>
        <v>-2.7135968236074226</v>
      </c>
      <c r="Z79" s="178">
        <f>SUM(U79-T79)*100</f>
        <v>3.5140628738317803</v>
      </c>
      <c r="AA79" s="179">
        <f>SUM(E79-P79)*100</f>
        <v>-6.2799999999999967</v>
      </c>
      <c r="AB79" s="180">
        <f>SUM(F79-Q79)*100</f>
        <v>-4.1010800000000014</v>
      </c>
      <c r="AC79" s="180">
        <f>SUM(G79-R79)*100</f>
        <v>-5.006701099999999</v>
      </c>
      <c r="AD79" s="180">
        <f>SUM(H79-S79)*100</f>
        <v>-5.4292728684466773</v>
      </c>
      <c r="AE79" s="180">
        <f>SUM(I79-T79)*100</f>
        <v>-5.9602077676399023</v>
      </c>
      <c r="AF79" s="181">
        <f>SUM(J79-U79)*100</f>
        <v>-5.0507059057466774</v>
      </c>
      <c r="AG79" s="182">
        <v>0.77646579800000004</v>
      </c>
      <c r="AH79" s="183">
        <v>0.78939828099999998</v>
      </c>
      <c r="AI79" s="183">
        <v>0.79790128299999996</v>
      </c>
      <c r="AJ79" s="183">
        <v>0.80468439899999999</v>
      </c>
      <c r="AK79" s="183">
        <v>0.77640118000000002</v>
      </c>
      <c r="AL79" s="166">
        <v>0.81159420289855078</v>
      </c>
      <c r="AM79" s="175">
        <f>SUM(AH79-AG79)*100</f>
        <v>1.2932482999999939</v>
      </c>
      <c r="AN79" s="176">
        <f>SUM(AI79-AH79)*100</f>
        <v>0.85030019999999817</v>
      </c>
      <c r="AO79" s="176">
        <f>SUM(AJ79-AI79)*100</f>
        <v>0.67831160000000335</v>
      </c>
      <c r="AP79" s="177">
        <f>SUM(AK79-AJ79)*100</f>
        <v>-2.8283218999999971</v>
      </c>
      <c r="AQ79" s="185">
        <f>SUM(AL79-AJ79)*100</f>
        <v>0.69098038985507815</v>
      </c>
      <c r="AR79" s="179">
        <f>SUM(E79-AG79)*100</f>
        <v>-4.4065797999999994</v>
      </c>
      <c r="AS79" s="180">
        <f>SUM(F79-AH79)*100</f>
        <v>-3.1398280999999972</v>
      </c>
      <c r="AT79" s="180">
        <f>SUM(G79-AI79)*100</f>
        <v>-3.4135740999999942</v>
      </c>
      <c r="AU79" s="180">
        <f>SUM(H79-AJ79)*100</f>
        <v>-3.9878984448392552</v>
      </c>
      <c r="AV79" s="180">
        <f>SUM(I79-AK79)*100</f>
        <v>-4.4041082676399057</v>
      </c>
      <c r="AW79" s="186">
        <f>SUM(J79-AL79)*100</f>
        <v>-3.4998458217699757</v>
      </c>
    </row>
    <row r="80" spans="1:49" ht="30" customHeight="1">
      <c r="A80" s="198" t="s">
        <v>136</v>
      </c>
      <c r="B80" s="243"/>
      <c r="C80" s="160" t="s">
        <v>249</v>
      </c>
      <c r="D80" s="161" t="s">
        <v>250</v>
      </c>
      <c r="E80" s="191" t="s">
        <v>79</v>
      </c>
      <c r="F80" s="164" t="s">
        <v>79</v>
      </c>
      <c r="G80" s="164" t="s">
        <v>79</v>
      </c>
      <c r="H80" s="165">
        <v>0.71621621621621623</v>
      </c>
      <c r="I80" s="165">
        <v>0.68932038834951459</v>
      </c>
      <c r="J80" s="166">
        <v>0.73965287049399198</v>
      </c>
      <c r="K80" s="192" t="s">
        <v>79</v>
      </c>
      <c r="L80" s="193" t="s">
        <v>79</v>
      </c>
      <c r="M80" s="193" t="s">
        <v>79</v>
      </c>
      <c r="N80" s="169">
        <f>SUM(I80-H80)*100</f>
        <v>-2.6895827866701638</v>
      </c>
      <c r="O80" s="170">
        <f>SUM(J80-I80)*100</f>
        <v>5.0332482144477382</v>
      </c>
      <c r="P80" s="194" t="s">
        <v>79</v>
      </c>
      <c r="Q80" s="199" t="s">
        <v>79</v>
      </c>
      <c r="R80" s="173" t="s">
        <v>79</v>
      </c>
      <c r="S80" s="174">
        <v>0.79808714133900105</v>
      </c>
      <c r="T80" s="173">
        <v>0.76692913399999996</v>
      </c>
      <c r="U80" s="166">
        <v>0.78521291530182502</v>
      </c>
      <c r="V80" s="200" t="s">
        <v>79</v>
      </c>
      <c r="W80" s="201" t="s">
        <v>79</v>
      </c>
      <c r="X80" s="196" t="s">
        <v>79</v>
      </c>
      <c r="Y80" s="177">
        <f>SUM(T80-S80)*100</f>
        <v>-3.1158007339001093</v>
      </c>
      <c r="Z80" s="178">
        <f>SUM(U80-T80)*100</f>
        <v>1.8283781301825064</v>
      </c>
      <c r="AA80" s="179" t="s">
        <v>81</v>
      </c>
      <c r="AB80" s="180" t="s">
        <v>81</v>
      </c>
      <c r="AC80" s="180" t="s">
        <v>81</v>
      </c>
      <c r="AD80" s="180">
        <f>SUM(H80-S80)*100</f>
        <v>-8.1870925122784826</v>
      </c>
      <c r="AE80" s="180">
        <f>SUM(I80-T80)*100</f>
        <v>-7.7608745650485371</v>
      </c>
      <c r="AF80" s="181">
        <f>SUM(J80-U80)*100</f>
        <v>-4.5560044807833044</v>
      </c>
      <c r="AG80" s="194" t="s">
        <v>79</v>
      </c>
      <c r="AH80" s="173" t="s">
        <v>79</v>
      </c>
      <c r="AI80" s="173" t="s">
        <v>79</v>
      </c>
      <c r="AJ80" s="183">
        <v>0.77777777800000003</v>
      </c>
      <c r="AK80" s="188">
        <v>0.74779021800000001</v>
      </c>
      <c r="AL80" s="166">
        <v>0.77008777852802157</v>
      </c>
      <c r="AM80" s="195" t="s">
        <v>79</v>
      </c>
      <c r="AN80" s="196" t="s">
        <v>79</v>
      </c>
      <c r="AO80" s="196" t="s">
        <v>79</v>
      </c>
      <c r="AP80" s="177">
        <f>SUM(AK80-AJ80)*100</f>
        <v>-2.9987560000000024</v>
      </c>
      <c r="AQ80" s="185">
        <f>SUM(AL80-AJ80)*100</f>
        <v>-0.76899994719784592</v>
      </c>
      <c r="AR80" s="179" t="s">
        <v>81</v>
      </c>
      <c r="AS80" s="180" t="s">
        <v>81</v>
      </c>
      <c r="AT80" s="180" t="s">
        <v>81</v>
      </c>
      <c r="AU80" s="180">
        <f>SUM(H80-AJ80)*100</f>
        <v>-6.1561561783783798</v>
      </c>
      <c r="AV80" s="180">
        <f>SUM(I80-AK80)*100</f>
        <v>-5.8469829650485412</v>
      </c>
      <c r="AW80" s="186">
        <f>SUM(J80-AL80)*100</f>
        <v>-3.0434908034029595</v>
      </c>
    </row>
    <row r="81" spans="1:49" ht="30" customHeight="1">
      <c r="A81" s="198" t="s">
        <v>93</v>
      </c>
      <c r="B81" s="243"/>
      <c r="C81" s="160" t="s">
        <v>251</v>
      </c>
      <c r="D81" s="161" t="s">
        <v>252</v>
      </c>
      <c r="E81" s="191" t="s">
        <v>79</v>
      </c>
      <c r="F81" s="164" t="s">
        <v>79</v>
      </c>
      <c r="G81" s="164" t="s">
        <v>79</v>
      </c>
      <c r="H81" s="165">
        <v>0.71959459459459463</v>
      </c>
      <c r="I81" s="165">
        <v>0.70388349514563109</v>
      </c>
      <c r="J81" s="166">
        <v>0.74700399467376832</v>
      </c>
      <c r="K81" s="167" t="s">
        <v>79</v>
      </c>
      <c r="L81" s="193" t="s">
        <v>79</v>
      </c>
      <c r="M81" s="193" t="s">
        <v>79</v>
      </c>
      <c r="N81" s="169">
        <f>SUM(I81-H81)*100</f>
        <v>-1.5711099448963539</v>
      </c>
      <c r="O81" s="170">
        <f>SUM(J81-I81)*100</f>
        <v>4.3120499528137231</v>
      </c>
      <c r="P81" s="194" t="s">
        <v>79</v>
      </c>
      <c r="Q81" s="173" t="s">
        <v>79</v>
      </c>
      <c r="R81" s="173" t="s">
        <v>79</v>
      </c>
      <c r="S81" s="174">
        <v>0.78267800212539851</v>
      </c>
      <c r="T81" s="173">
        <v>0.77401574799999995</v>
      </c>
      <c r="U81" s="166">
        <v>0.7919588592800374</v>
      </c>
      <c r="V81" s="195" t="s">
        <v>79</v>
      </c>
      <c r="W81" s="196" t="s">
        <v>79</v>
      </c>
      <c r="X81" s="196" t="s">
        <v>79</v>
      </c>
      <c r="Y81" s="177">
        <f>SUM(T81-S81)*100</f>
        <v>-0.86622541253985608</v>
      </c>
      <c r="Z81" s="178">
        <f>SUM(U81-T81)*100</f>
        <v>1.7943111280037449</v>
      </c>
      <c r="AA81" s="179" t="s">
        <v>81</v>
      </c>
      <c r="AB81" s="180" t="s">
        <v>81</v>
      </c>
      <c r="AC81" s="180" t="s">
        <v>81</v>
      </c>
      <c r="AD81" s="180">
        <f>SUM(H81-S81)*100</f>
        <v>-6.3083407530803886</v>
      </c>
      <c r="AE81" s="180">
        <f>SUM(I81-T81)*100</f>
        <v>-7.0132252854368859</v>
      </c>
      <c r="AF81" s="181">
        <f>SUM(J81-U81)*100</f>
        <v>-4.4954864606269069</v>
      </c>
      <c r="AG81" s="194" t="s">
        <v>79</v>
      </c>
      <c r="AH81" s="199" t="s">
        <v>79</v>
      </c>
      <c r="AI81" s="173" t="s">
        <v>79</v>
      </c>
      <c r="AJ81" s="183">
        <v>0.76675813400000004</v>
      </c>
      <c r="AK81" s="183">
        <v>0.75500588899999999</v>
      </c>
      <c r="AL81" s="166">
        <v>0.77687900235928542</v>
      </c>
      <c r="AM81" s="194" t="s">
        <v>79</v>
      </c>
      <c r="AN81" s="199" t="s">
        <v>79</v>
      </c>
      <c r="AO81" s="173" t="s">
        <v>79</v>
      </c>
      <c r="AP81" s="177">
        <f>SUM(AK81-AJ81)*100</f>
        <v>-1.175224500000005</v>
      </c>
      <c r="AQ81" s="185">
        <f>SUM(AL81-AJ81)*100</f>
        <v>1.0120868359285384</v>
      </c>
      <c r="AR81" s="179" t="s">
        <v>81</v>
      </c>
      <c r="AS81" s="180" t="s">
        <v>81</v>
      </c>
      <c r="AT81" s="180" t="s">
        <v>81</v>
      </c>
      <c r="AU81" s="180">
        <f>SUM(H81-AJ81)*100</f>
        <v>-4.7163539405405412</v>
      </c>
      <c r="AV81" s="180">
        <f>SUM(I81-AK81)*100</f>
        <v>-5.1122393854368902</v>
      </c>
      <c r="AW81" s="186">
        <f>SUM(J81-AL81)*100</f>
        <v>-2.9875007685517097</v>
      </c>
    </row>
    <row r="82" spans="1:49" ht="30" customHeight="1">
      <c r="A82" s="198" t="s">
        <v>185</v>
      </c>
      <c r="B82" s="235"/>
      <c r="C82" s="213" t="s">
        <v>253</v>
      </c>
      <c r="D82" s="161" t="s">
        <v>254</v>
      </c>
      <c r="E82" s="162">
        <v>0.46360000000000001</v>
      </c>
      <c r="F82" s="163">
        <v>0.43313370000000001</v>
      </c>
      <c r="G82" s="218">
        <v>0.50178571400000005</v>
      </c>
      <c r="H82" s="165">
        <v>0.43147208121827407</v>
      </c>
      <c r="I82" s="165">
        <v>0.43137254901960792</v>
      </c>
      <c r="J82" s="166">
        <v>0.46390374331550799</v>
      </c>
      <c r="K82" s="167">
        <f>SUM(F82-E82)*100</f>
        <v>-3.0466300000000004</v>
      </c>
      <c r="L82" s="168">
        <f>SUM(G82-F82)*100</f>
        <v>6.8652014000000037</v>
      </c>
      <c r="M82" s="168">
        <f>SUM(H82-G82)*100</f>
        <v>-7.0313632781725977</v>
      </c>
      <c r="N82" s="169">
        <f>SUM(I82-H82)*100</f>
        <v>-9.9532198666152372E-3</v>
      </c>
      <c r="O82" s="170">
        <f>SUM(J82-I82)*100</f>
        <v>3.253119429590007</v>
      </c>
      <c r="P82" s="171">
        <v>0.49709999999999999</v>
      </c>
      <c r="Q82" s="172">
        <v>0.51641930000000003</v>
      </c>
      <c r="R82" s="173">
        <v>0.526836894</v>
      </c>
      <c r="S82" s="174">
        <v>0.50265957446808507</v>
      </c>
      <c r="T82" s="173">
        <v>0.471473851</v>
      </c>
      <c r="U82" s="166">
        <v>0.50795880149812733</v>
      </c>
      <c r="V82" s="175">
        <f>SUM(Q82-P82)*100</f>
        <v>1.9319300000000039</v>
      </c>
      <c r="W82" s="176">
        <f>SUM(R82-Q82)*100</f>
        <v>1.0417593999999974</v>
      </c>
      <c r="X82" s="176">
        <f>SUM(S82-R82)*100</f>
        <v>-2.4177319531914931</v>
      </c>
      <c r="Y82" s="177">
        <f>SUM(T82-S82)*100</f>
        <v>-3.1185723468085067</v>
      </c>
      <c r="Z82" s="178">
        <f>SUM(U82-T82)*100</f>
        <v>3.6484950498127331</v>
      </c>
      <c r="AA82" s="179">
        <f>SUM(E82-P82)*100</f>
        <v>-3.3499999999999974</v>
      </c>
      <c r="AB82" s="180">
        <f>SUM(F82-Q82)*100</f>
        <v>-8.3285600000000013</v>
      </c>
      <c r="AC82" s="180">
        <f>SUM(G82-R82)*100</f>
        <v>-2.5051179999999951</v>
      </c>
      <c r="AD82" s="180">
        <f>SUM(H82-S82)*100</f>
        <v>-7.1187493249810991</v>
      </c>
      <c r="AE82" s="180">
        <f>SUM(I82-T82)*100</f>
        <v>-4.0101301980392083</v>
      </c>
      <c r="AF82" s="181">
        <f>SUM(J82-U82)*100</f>
        <v>-4.4055058182619344</v>
      </c>
      <c r="AG82" s="182">
        <v>0.48855597200000001</v>
      </c>
      <c r="AH82" s="183">
        <v>0.50109568999999998</v>
      </c>
      <c r="AI82" s="183">
        <v>0.52036378000000005</v>
      </c>
      <c r="AJ82" s="183">
        <v>0.48528819000000001</v>
      </c>
      <c r="AK82" s="188">
        <v>0.45957193800000001</v>
      </c>
      <c r="AL82" s="166">
        <v>0.49543147208121829</v>
      </c>
      <c r="AM82" s="175">
        <f>SUM(AH82-AG82)*100</f>
        <v>1.2539717999999977</v>
      </c>
      <c r="AN82" s="176">
        <f>SUM(AI82-AH82)*100</f>
        <v>1.9268090000000071</v>
      </c>
      <c r="AO82" s="176">
        <f>SUM(AJ82-AI82)*100</f>
        <v>-3.5075590000000045</v>
      </c>
      <c r="AP82" s="177">
        <f>SUM(AK82-AJ82)*100</f>
        <v>-2.5716251999999997</v>
      </c>
      <c r="AQ82" s="185">
        <f>SUM(AL82-AJ82)*100</f>
        <v>1.0143282081218286</v>
      </c>
      <c r="AR82" s="179">
        <f>SUM(E82-AG82)*100</f>
        <v>-2.4955971999999993</v>
      </c>
      <c r="AS82" s="180">
        <f>SUM(F82-AH82)*100</f>
        <v>-6.796198999999997</v>
      </c>
      <c r="AT82" s="180">
        <f>SUM(G82-AI82)*100</f>
        <v>-1.8578066000000004</v>
      </c>
      <c r="AU82" s="180">
        <f>SUM(H82-AJ82)*100</f>
        <v>-5.3816108781725935</v>
      </c>
      <c r="AV82" s="180">
        <f>SUM(I82-AK82)*100</f>
        <v>-2.8199388980392093</v>
      </c>
      <c r="AW82" s="186">
        <f>SUM(J82-AL82)*100</f>
        <v>-3.1527728765710306</v>
      </c>
    </row>
    <row r="83" spans="1:49" ht="30" customHeight="1">
      <c r="A83" s="205" t="s">
        <v>96</v>
      </c>
      <c r="B83" s="243"/>
      <c r="C83" s="160" t="s">
        <v>255</v>
      </c>
      <c r="D83" s="161" t="s">
        <v>256</v>
      </c>
      <c r="E83" s="206">
        <v>0.89349999999999996</v>
      </c>
      <c r="F83" s="207">
        <v>0.87975950000000003</v>
      </c>
      <c r="G83" s="208">
        <v>0.85892857099999997</v>
      </c>
      <c r="H83" s="209">
        <v>0.87668918918918914</v>
      </c>
      <c r="I83" s="209">
        <v>0.86829268292682926</v>
      </c>
      <c r="J83" s="166">
        <v>0.88117489986648867</v>
      </c>
      <c r="K83" s="210">
        <f>SUM(F83-E83)*100</f>
        <v>-1.3740499999999933</v>
      </c>
      <c r="L83" s="169">
        <f>SUM(G83-F83)*100</f>
        <v>-2.0830929000000054</v>
      </c>
      <c r="M83" s="169">
        <f>SUM(H83-G83)*100</f>
        <v>1.776061818918917</v>
      </c>
      <c r="N83" s="169">
        <f>SUM(I83-H83)*100</f>
        <v>-0.83965062623598818</v>
      </c>
      <c r="O83" s="170">
        <f>SUM(J83-I83)*100</f>
        <v>1.2882216939659408</v>
      </c>
      <c r="P83" s="171">
        <v>0.92510000000000003</v>
      </c>
      <c r="Q83" s="172">
        <v>0.91527720000000001</v>
      </c>
      <c r="R83" s="173">
        <v>0.92408376999999997</v>
      </c>
      <c r="S83" s="174">
        <v>0.93141945773524726</v>
      </c>
      <c r="T83" s="173">
        <v>0.91719242899999998</v>
      </c>
      <c r="U83" s="166">
        <v>0.92405063291139244</v>
      </c>
      <c r="V83" s="175">
        <f>SUM(Q83-P83)*100</f>
        <v>-0.98228000000000204</v>
      </c>
      <c r="W83" s="176">
        <f>SUM(R83-Q83)*100</f>
        <v>0.8806569999999958</v>
      </c>
      <c r="X83" s="176">
        <f>SUM(S83-R83)*100</f>
        <v>0.73356877352472871</v>
      </c>
      <c r="Y83" s="177">
        <f>SUM(T83-S83)*100</f>
        <v>-1.4227028735247282</v>
      </c>
      <c r="Z83" s="178">
        <f>SUM(U83-T83)*100</f>
        <v>0.68582039113924687</v>
      </c>
      <c r="AA83" s="179">
        <f>SUM(E83-P83)*100</f>
        <v>-3.1600000000000072</v>
      </c>
      <c r="AB83" s="180">
        <f>SUM(F83-Q83)*100</f>
        <v>-3.5517699999999985</v>
      </c>
      <c r="AC83" s="180">
        <f>SUM(G83-R83)*100</f>
        <v>-6.5155198999999993</v>
      </c>
      <c r="AD83" s="180">
        <f>SUM(H83-S83)*100</f>
        <v>-5.473026854605811</v>
      </c>
      <c r="AE83" s="180">
        <f>SUM(I83-T83)*100</f>
        <v>-4.8899746073170718</v>
      </c>
      <c r="AF83" s="181">
        <f>SUM(J83-U83)*100</f>
        <v>-4.2875733044903779</v>
      </c>
      <c r="AG83" s="182">
        <v>0.91753821400000002</v>
      </c>
      <c r="AH83" s="183">
        <v>0.90818858599999996</v>
      </c>
      <c r="AI83" s="183">
        <v>0.90698572</v>
      </c>
      <c r="AJ83" s="183">
        <v>0.91770670799999998</v>
      </c>
      <c r="AK83" s="183">
        <v>0.90495867799999996</v>
      </c>
      <c r="AL83" s="166">
        <v>0.91207304700710179</v>
      </c>
      <c r="AM83" s="175">
        <f>SUM(AH83-AG83)*100</f>
        <v>-0.93496280000000542</v>
      </c>
      <c r="AN83" s="176">
        <f>SUM(AI83-AH83)*100</f>
        <v>-0.12028659999999691</v>
      </c>
      <c r="AO83" s="176">
        <f>SUM(AJ83-AI83)*100</f>
        <v>1.0720987999999987</v>
      </c>
      <c r="AP83" s="177">
        <f>SUM(AK83-AJ83)*100</f>
        <v>-1.2748030000000021</v>
      </c>
      <c r="AQ83" s="185">
        <f>SUM(AL83-AJ83)*100</f>
        <v>-0.56336609928981929</v>
      </c>
      <c r="AR83" s="179">
        <f>SUM(E83-AG83)*100</f>
        <v>-2.4038214000000058</v>
      </c>
      <c r="AS83" s="180">
        <f>SUM(F83-AH83)*100</f>
        <v>-2.8429085999999937</v>
      </c>
      <c r="AT83" s="180">
        <f>SUM(G83-AI83)*100</f>
        <v>-4.8057149000000017</v>
      </c>
      <c r="AU83" s="180">
        <f>SUM(H83-AJ83)*100</f>
        <v>-4.1017518810810838</v>
      </c>
      <c r="AV83" s="180">
        <f>SUM(I83-AK83)*100</f>
        <v>-3.6665995073170699</v>
      </c>
      <c r="AW83" s="186">
        <f>SUM(J83-AL83)*100</f>
        <v>-3.0898147140613119</v>
      </c>
    </row>
    <row r="84" spans="1:49" ht="30" customHeight="1">
      <c r="A84" s="198" t="s">
        <v>185</v>
      </c>
      <c r="B84" s="235"/>
      <c r="C84" s="213" t="s">
        <v>257</v>
      </c>
      <c r="D84" s="161" t="s">
        <v>258</v>
      </c>
      <c r="E84" s="162">
        <v>0.50639999999999996</v>
      </c>
      <c r="F84" s="163">
        <v>0.51302610000000004</v>
      </c>
      <c r="G84" s="218">
        <v>0.58602150500000005</v>
      </c>
      <c r="H84" s="165">
        <v>0.54483925549915402</v>
      </c>
      <c r="I84" s="165">
        <v>0.50366748166259168</v>
      </c>
      <c r="J84" s="166">
        <v>0.54679144385026734</v>
      </c>
      <c r="K84" s="167">
        <f>SUM(F84-E84)*100</f>
        <v>0.66261000000000791</v>
      </c>
      <c r="L84" s="168">
        <f>SUM(G84-F84)*100</f>
        <v>7.2995405000000009</v>
      </c>
      <c r="M84" s="168">
        <f>SUM(H84-G84)*100</f>
        <v>-4.1182249500846035</v>
      </c>
      <c r="N84" s="169">
        <f>SUM(I84-H84)*100</f>
        <v>-4.1171773836562338</v>
      </c>
      <c r="O84" s="170">
        <f>SUM(J84-I84)*100</f>
        <v>4.3123962187675673</v>
      </c>
      <c r="P84" s="171">
        <v>0.55859999999999999</v>
      </c>
      <c r="Q84" s="172">
        <v>0.59918850000000001</v>
      </c>
      <c r="R84" s="173">
        <v>0.61894846400000003</v>
      </c>
      <c r="S84" s="174">
        <v>0.597444089456869</v>
      </c>
      <c r="T84" s="173">
        <v>0.55229793999999999</v>
      </c>
      <c r="U84" s="166">
        <v>0.58958724202626644</v>
      </c>
      <c r="V84" s="175">
        <f>SUM(Q84-P84)*100</f>
        <v>4.0588500000000032</v>
      </c>
      <c r="W84" s="176">
        <f>SUM(R84-Q84)*100</f>
        <v>1.9759964000000019</v>
      </c>
      <c r="X84" s="176">
        <f>SUM(S84-R84)*100</f>
        <v>-2.1504374543131033</v>
      </c>
      <c r="Y84" s="177">
        <f>SUM(T84-S84)*100</f>
        <v>-4.5146149456869011</v>
      </c>
      <c r="Z84" s="178">
        <f>SUM(U84-T84)*100</f>
        <v>3.7289302026266458</v>
      </c>
      <c r="AA84" s="179">
        <f>SUM(E84-P84)*100</f>
        <v>-5.2200000000000024</v>
      </c>
      <c r="AB84" s="180">
        <f>SUM(F84-Q84)*100</f>
        <v>-8.6162399999999977</v>
      </c>
      <c r="AC84" s="180">
        <f>SUM(G84-R84)*100</f>
        <v>-3.2926958999999978</v>
      </c>
      <c r="AD84" s="180">
        <f>SUM(H84-S84)*100</f>
        <v>-5.260483395771498</v>
      </c>
      <c r="AE84" s="180">
        <f>SUM(I84-T84)*100</f>
        <v>-4.8630458337408307</v>
      </c>
      <c r="AF84" s="181">
        <f>SUM(J84-U84)*100</f>
        <v>-4.2795798175999096</v>
      </c>
      <c r="AG84" s="227">
        <v>0.54521963799999995</v>
      </c>
      <c r="AH84" s="183">
        <v>0.58330281900000003</v>
      </c>
      <c r="AI84" s="183">
        <v>0.60988142300000003</v>
      </c>
      <c r="AJ84" s="183">
        <v>0.58370310599999997</v>
      </c>
      <c r="AK84" s="188">
        <v>0.53773024400000002</v>
      </c>
      <c r="AL84" s="166">
        <v>0.57675364283293795</v>
      </c>
      <c r="AM84" s="175">
        <f>SUM(AH84-AG84)*100</f>
        <v>3.8083181000000077</v>
      </c>
      <c r="AN84" s="176">
        <f>SUM(AI84-AH84)*100</f>
        <v>2.6578604000000006</v>
      </c>
      <c r="AO84" s="176">
        <f>SUM(AJ84-AI84)*100</f>
        <v>-2.6178317000000062</v>
      </c>
      <c r="AP84" s="177">
        <f>SUM(AK84-AJ84)*100</f>
        <v>-4.5972861999999948</v>
      </c>
      <c r="AQ84" s="185">
        <f>SUM(AL84-AJ84)*100</f>
        <v>-0.69494631670620199</v>
      </c>
      <c r="AR84" s="179">
        <f>SUM(E84-AG84)*100</f>
        <v>-3.881963799999999</v>
      </c>
      <c r="AS84" s="180">
        <f>SUM(F84-AH84)*100</f>
        <v>-7.0276718999999988</v>
      </c>
      <c r="AT84" s="180">
        <f>SUM(G84-AI84)*100</f>
        <v>-2.385991799999998</v>
      </c>
      <c r="AU84" s="180">
        <f>SUM(H84-AJ84)*100</f>
        <v>-3.8863850500845953</v>
      </c>
      <c r="AV84" s="180">
        <f>SUM(I84-AK84)*100</f>
        <v>-3.4062762337408348</v>
      </c>
      <c r="AW84" s="186">
        <f>SUM(J84-AL84)*100</f>
        <v>-2.9962198982670607</v>
      </c>
    </row>
    <row r="85" spans="1:49" ht="30" customHeight="1">
      <c r="A85" s="225" t="s">
        <v>144</v>
      </c>
      <c r="B85" s="236"/>
      <c r="C85" s="213" t="s">
        <v>259</v>
      </c>
      <c r="D85" s="161" t="s">
        <v>260</v>
      </c>
      <c r="E85" s="191" t="s">
        <v>79</v>
      </c>
      <c r="F85" s="164" t="s">
        <v>79</v>
      </c>
      <c r="G85" s="164" t="s">
        <v>79</v>
      </c>
      <c r="H85" s="164" t="s">
        <v>79</v>
      </c>
      <c r="I85" s="165">
        <v>0.62779156327543428</v>
      </c>
      <c r="J85" s="166">
        <v>0.66035182679296345</v>
      </c>
      <c r="K85" s="192" t="s">
        <v>79</v>
      </c>
      <c r="L85" s="193" t="s">
        <v>79</v>
      </c>
      <c r="M85" s="193" t="s">
        <v>79</v>
      </c>
      <c r="N85" s="193" t="s">
        <v>79</v>
      </c>
      <c r="O85" s="170">
        <f>SUM(J85-I85)*100</f>
        <v>3.2560263517529164</v>
      </c>
      <c r="P85" s="194" t="s">
        <v>79</v>
      </c>
      <c r="Q85" s="173" t="s">
        <v>79</v>
      </c>
      <c r="R85" s="173" t="s">
        <v>79</v>
      </c>
      <c r="S85" s="173" t="s">
        <v>79</v>
      </c>
      <c r="T85" s="173">
        <v>0.684721099</v>
      </c>
      <c r="U85" s="166">
        <v>0.70162835249042144</v>
      </c>
      <c r="V85" s="195" t="s">
        <v>79</v>
      </c>
      <c r="W85" s="196" t="s">
        <v>79</v>
      </c>
      <c r="X85" s="196" t="s">
        <v>79</v>
      </c>
      <c r="Y85" s="196" t="s">
        <v>79</v>
      </c>
      <c r="Z85" s="178">
        <f>SUM(U85-T85)*100</f>
        <v>1.6907253490421437</v>
      </c>
      <c r="AA85" s="179" t="s">
        <v>80</v>
      </c>
      <c r="AB85" s="180" t="s">
        <v>81</v>
      </c>
      <c r="AC85" s="180" t="s">
        <v>81</v>
      </c>
      <c r="AD85" s="180" t="s">
        <v>147</v>
      </c>
      <c r="AE85" s="180">
        <f>SUM(I85-T85)*100</f>
        <v>-5.6929535724565721</v>
      </c>
      <c r="AF85" s="181">
        <f>SUM(J85-U85)*100</f>
        <v>-4.1276525697457984</v>
      </c>
      <c r="AG85" s="171" t="s">
        <v>79</v>
      </c>
      <c r="AH85" s="174" t="s">
        <v>79</v>
      </c>
      <c r="AI85" s="174" t="s">
        <v>79</v>
      </c>
      <c r="AJ85" s="174" t="s">
        <v>79</v>
      </c>
      <c r="AK85" s="188">
        <v>0.67250755299999998</v>
      </c>
      <c r="AL85" s="166">
        <v>0.68944099378881984</v>
      </c>
      <c r="AM85" s="203" t="s">
        <v>79</v>
      </c>
      <c r="AN85" s="214" t="s">
        <v>79</v>
      </c>
      <c r="AO85" s="214" t="s">
        <v>79</v>
      </c>
      <c r="AP85" s="177" t="s">
        <v>79</v>
      </c>
      <c r="AQ85" s="224" t="s">
        <v>79</v>
      </c>
      <c r="AR85" s="179" t="s">
        <v>81</v>
      </c>
      <c r="AS85" s="180" t="s">
        <v>81</v>
      </c>
      <c r="AT85" s="180" t="s">
        <v>81</v>
      </c>
      <c r="AU85" s="180" t="s">
        <v>81</v>
      </c>
      <c r="AV85" s="180">
        <f>SUM(I85-AK85)*100</f>
        <v>-4.4715989724565697</v>
      </c>
      <c r="AW85" s="186">
        <f>SUM(J85-AL85)*100</f>
        <v>-2.9089166995856397</v>
      </c>
    </row>
    <row r="86" spans="1:49" ht="30" customHeight="1">
      <c r="A86" s="198" t="s">
        <v>162</v>
      </c>
      <c r="B86" s="235">
        <v>5</v>
      </c>
      <c r="C86" s="160" t="s">
        <v>261</v>
      </c>
      <c r="D86" s="161" t="s">
        <v>262</v>
      </c>
      <c r="E86" s="246">
        <v>0.48499999999999999</v>
      </c>
      <c r="F86" s="247">
        <v>0.502</v>
      </c>
      <c r="G86" s="247">
        <v>0.51083032500000003</v>
      </c>
      <c r="H86" s="247">
        <v>0.497</v>
      </c>
      <c r="I86" s="247">
        <v>0.50900000000000001</v>
      </c>
      <c r="J86" s="166">
        <v>0.53918918918918923</v>
      </c>
      <c r="K86" s="210">
        <f>SUM(F86-E86)*100</f>
        <v>1.7000000000000015</v>
      </c>
      <c r="L86" s="169">
        <f>SUM(G86-F86)*100</f>
        <v>0.88303250000000277</v>
      </c>
      <c r="M86" s="169">
        <f>SUM(H86-G86)*100</f>
        <v>-1.3830325000000032</v>
      </c>
      <c r="N86" s="169">
        <f>SUM(I86-H86)*100</f>
        <v>1.2000000000000011</v>
      </c>
      <c r="O86" s="170">
        <f>SUM(J86-I86)*100</f>
        <v>3.0189189189189225</v>
      </c>
      <c r="P86" s="171">
        <v>0.55700000000000005</v>
      </c>
      <c r="Q86" s="226">
        <v>0.55500000000000005</v>
      </c>
      <c r="R86" s="173">
        <v>0.56282722500000004</v>
      </c>
      <c r="S86" s="174">
        <v>0.57999999999999996</v>
      </c>
      <c r="T86" s="173">
        <v>0.59076433100000003</v>
      </c>
      <c r="U86" s="166">
        <v>0.57481060606060608</v>
      </c>
      <c r="V86" s="175">
        <f>SUM(Q86-P86)*100</f>
        <v>-0.20000000000000018</v>
      </c>
      <c r="W86" s="230">
        <f>SUM(R86-Q86)*100</f>
        <v>0.78272249999999932</v>
      </c>
      <c r="X86" s="230">
        <f>SUM(S86-R86)*100</f>
        <v>1.7172774999999918</v>
      </c>
      <c r="Y86" s="177">
        <f>SUM(T86-S86)*100</f>
        <v>1.0764331000000071</v>
      </c>
      <c r="Z86" s="178">
        <f>SUM(U86-T86)*100</f>
        <v>-1.5953724939393954</v>
      </c>
      <c r="AA86" s="179">
        <f>SUM(E86-P86)*100</f>
        <v>-7.2000000000000064</v>
      </c>
      <c r="AB86" s="180">
        <f>SUM(F86-Q86)*100</f>
        <v>-5.3000000000000043</v>
      </c>
      <c r="AC86" s="180">
        <f>SUM(G86-R86)*100</f>
        <v>-5.1996900000000013</v>
      </c>
      <c r="AD86" s="180">
        <f>SUM(H86-S86)*100</f>
        <v>-8.2999999999999972</v>
      </c>
      <c r="AE86" s="180">
        <f>SUM(I86-T86)*100</f>
        <v>-8.1764331000000023</v>
      </c>
      <c r="AF86" s="181">
        <f>SUM(J86-U86)*100</f>
        <v>-3.5621416871416844</v>
      </c>
      <c r="AG86" s="227">
        <v>0.53632212499999998</v>
      </c>
      <c r="AH86" s="188">
        <v>0.54450072400000005</v>
      </c>
      <c r="AI86" s="183">
        <v>0.55021662100000002</v>
      </c>
      <c r="AJ86" s="183">
        <v>0.55954784000000002</v>
      </c>
      <c r="AK86" s="183">
        <v>0.56785714300000001</v>
      </c>
      <c r="AL86" s="166">
        <v>0.56288448393711554</v>
      </c>
      <c r="AM86" s="175">
        <f>SUM(AH86-AG86)*100</f>
        <v>0.81785990000000641</v>
      </c>
      <c r="AN86" s="176">
        <f>SUM(AI86-AH86)*100</f>
        <v>0.57158969999999698</v>
      </c>
      <c r="AO86" s="176">
        <f>SUM(AJ86-AI86)*100</f>
        <v>0.93312190000000017</v>
      </c>
      <c r="AP86" s="177">
        <f>SUM(AK86-AJ86)*100</f>
        <v>0.83093029999999901</v>
      </c>
      <c r="AQ86" s="185">
        <f>SUM(AL86-AJ86)*100</f>
        <v>0.33366439371155243</v>
      </c>
      <c r="AR86" s="179">
        <f>SUM(E86-AG86)*100</f>
        <v>-5.1322124999999996</v>
      </c>
      <c r="AS86" s="180">
        <f>SUM(F86-AH86)*100</f>
        <v>-4.2500724000000041</v>
      </c>
      <c r="AT86" s="180">
        <f>SUM(G86-AI86)*100</f>
        <v>-3.9386295999999987</v>
      </c>
      <c r="AU86" s="180">
        <f>SUM(H86-AJ86)*100</f>
        <v>-6.2547840000000026</v>
      </c>
      <c r="AV86" s="180">
        <f>SUM(I86-AK86)*100</f>
        <v>-5.8857143000000001</v>
      </c>
      <c r="AW86" s="186">
        <f>SUM(J86-AL86)*100</f>
        <v>-2.369529474792631</v>
      </c>
    </row>
    <row r="87" spans="1:49" ht="30" customHeight="1">
      <c r="A87" s="225" t="s">
        <v>144</v>
      </c>
      <c r="B87" s="236"/>
      <c r="C87" s="213" t="s">
        <v>263</v>
      </c>
      <c r="D87" s="161" t="s">
        <v>264</v>
      </c>
      <c r="E87" s="191" t="s">
        <v>79</v>
      </c>
      <c r="F87" s="164" t="s">
        <v>79</v>
      </c>
      <c r="G87" s="164" t="s">
        <v>79</v>
      </c>
      <c r="H87" s="164" t="s">
        <v>79</v>
      </c>
      <c r="I87" s="165">
        <v>0.8177215189873418</v>
      </c>
      <c r="J87" s="166">
        <v>0.84736091298145511</v>
      </c>
      <c r="K87" s="192" t="s">
        <v>79</v>
      </c>
      <c r="L87" s="193" t="s">
        <v>79</v>
      </c>
      <c r="M87" s="193" t="s">
        <v>79</v>
      </c>
      <c r="N87" s="193" t="s">
        <v>79</v>
      </c>
      <c r="O87" s="170">
        <f>SUM(J87-I87)*100</f>
        <v>2.9639393994113306</v>
      </c>
      <c r="P87" s="194" t="s">
        <v>79</v>
      </c>
      <c r="Q87" s="173" t="s">
        <v>79</v>
      </c>
      <c r="R87" s="173" t="s">
        <v>79</v>
      </c>
      <c r="S87" s="173" t="s">
        <v>79</v>
      </c>
      <c r="T87" s="173">
        <v>0.88651315799999997</v>
      </c>
      <c r="U87" s="166">
        <v>0.88200877620672846</v>
      </c>
      <c r="V87" s="195" t="s">
        <v>79</v>
      </c>
      <c r="W87" s="196" t="s">
        <v>79</v>
      </c>
      <c r="X87" s="196" t="s">
        <v>79</v>
      </c>
      <c r="Y87" s="196" t="s">
        <v>79</v>
      </c>
      <c r="Z87" s="178">
        <f>SUM(U87-T87)*100</f>
        <v>-0.45043817932715058</v>
      </c>
      <c r="AA87" s="179" t="s">
        <v>80</v>
      </c>
      <c r="AB87" s="180" t="s">
        <v>81</v>
      </c>
      <c r="AC87" s="180" t="s">
        <v>81</v>
      </c>
      <c r="AD87" s="180" t="s">
        <v>147</v>
      </c>
      <c r="AE87" s="180">
        <f>SUM(I87-T87)*100</f>
        <v>-6.8791639012658168</v>
      </c>
      <c r="AF87" s="181">
        <f>SUM(J87-U87)*100</f>
        <v>-3.4647863225273356</v>
      </c>
      <c r="AG87" s="171" t="s">
        <v>79</v>
      </c>
      <c r="AH87" s="174" t="s">
        <v>79</v>
      </c>
      <c r="AI87" s="174" t="s">
        <v>79</v>
      </c>
      <c r="AJ87" s="174" t="s">
        <v>79</v>
      </c>
      <c r="AK87" s="183">
        <v>0.86884236500000001</v>
      </c>
      <c r="AL87" s="166">
        <v>0.87287535410764872</v>
      </c>
      <c r="AM87" s="203" t="s">
        <v>79</v>
      </c>
      <c r="AN87" s="214" t="s">
        <v>79</v>
      </c>
      <c r="AO87" s="214" t="s">
        <v>79</v>
      </c>
      <c r="AP87" s="214" t="s">
        <v>79</v>
      </c>
      <c r="AQ87" s="224" t="s">
        <v>79</v>
      </c>
      <c r="AR87" s="179" t="s">
        <v>81</v>
      </c>
      <c r="AS87" s="180" t="s">
        <v>81</v>
      </c>
      <c r="AT87" s="180" t="s">
        <v>81</v>
      </c>
      <c r="AU87" s="180" t="s">
        <v>81</v>
      </c>
      <c r="AV87" s="180">
        <f>SUM(I87-AK87)*100</f>
        <v>-5.1120846012658205</v>
      </c>
      <c r="AW87" s="186">
        <f>SUM(J87-AL87)*100</f>
        <v>-2.551444112619361</v>
      </c>
    </row>
    <row r="88" spans="1:49" ht="30" customHeight="1">
      <c r="A88" s="205" t="s">
        <v>107</v>
      </c>
      <c r="B88" s="236" t="s">
        <v>97</v>
      </c>
      <c r="C88" s="160" t="s">
        <v>265</v>
      </c>
      <c r="D88" s="161" t="s">
        <v>266</v>
      </c>
      <c r="E88" s="206">
        <v>0.74070000000000003</v>
      </c>
      <c r="F88" s="207">
        <v>0.76411289999999998</v>
      </c>
      <c r="G88" s="208">
        <v>0.77898550700000002</v>
      </c>
      <c r="H88" s="209">
        <v>0.70748299319727892</v>
      </c>
      <c r="I88" s="209">
        <v>0.70904645476772621</v>
      </c>
      <c r="J88" s="166">
        <v>0.7123655913978495</v>
      </c>
      <c r="K88" s="210">
        <f>SUM(F88-E88)*100</f>
        <v>2.3412899999999959</v>
      </c>
      <c r="L88" s="169">
        <f>SUM(G88-F88)*100</f>
        <v>1.4872607000000038</v>
      </c>
      <c r="M88" s="169">
        <f>SUM(H88-G88)*100</f>
        <v>-7.1502513802721097</v>
      </c>
      <c r="N88" s="169">
        <f>SUM(I88-H88)*100</f>
        <v>0.15634615704472887</v>
      </c>
      <c r="O88" s="170">
        <f>SUM(J88-I88)*100</f>
        <v>0.33191366301232872</v>
      </c>
      <c r="P88" s="171">
        <v>0.78910000000000002</v>
      </c>
      <c r="Q88" s="172">
        <v>0.78594249999999999</v>
      </c>
      <c r="R88" s="173">
        <v>0.78496319699999995</v>
      </c>
      <c r="S88" s="174">
        <v>0.77238403451995685</v>
      </c>
      <c r="T88" s="173">
        <v>0.76395534300000001</v>
      </c>
      <c r="U88" s="166">
        <v>0.74629718107978982</v>
      </c>
      <c r="V88" s="175">
        <f>SUM(Q88-P88)*100</f>
        <v>-0.31575000000000353</v>
      </c>
      <c r="W88" s="176">
        <f>SUM(R88-Q88)*100</f>
        <v>-9.7930300000004245E-2</v>
      </c>
      <c r="X88" s="176">
        <f>SUM(S88-R88)*100</f>
        <v>-1.2579162480043093</v>
      </c>
      <c r="Y88" s="177">
        <f>SUM(T88-S88)*100</f>
        <v>-0.84286915199568435</v>
      </c>
      <c r="Z88" s="178">
        <f>SUM(U88-T88)*100</f>
        <v>-1.7658161920210191</v>
      </c>
      <c r="AA88" s="179">
        <f>SUM(E88-P88)*100</f>
        <v>-4.84</v>
      </c>
      <c r="AB88" s="180">
        <f>SUM(F88-Q88)*100</f>
        <v>-2.1829600000000005</v>
      </c>
      <c r="AC88" s="180">
        <f>SUM(G88-R88)*100</f>
        <v>-0.59776899999999245</v>
      </c>
      <c r="AD88" s="180">
        <f>SUM(H88-S88)*100</f>
        <v>-6.4901041322677937</v>
      </c>
      <c r="AE88" s="180">
        <f>SUM(I88-T88)*100</f>
        <v>-5.4908888232273796</v>
      </c>
      <c r="AF88" s="181">
        <f>SUM(J88-U88)*100</f>
        <v>-3.3931589681940322</v>
      </c>
      <c r="AG88" s="182">
        <v>0.778050778</v>
      </c>
      <c r="AH88" s="183">
        <v>0.77929057700000004</v>
      </c>
      <c r="AI88" s="183">
        <v>0.77773467799999996</v>
      </c>
      <c r="AJ88" s="183">
        <v>0.75341396800000004</v>
      </c>
      <c r="AK88" s="183">
        <v>0.75044669399999997</v>
      </c>
      <c r="AL88" s="166">
        <v>0.73676975945017187</v>
      </c>
      <c r="AM88" s="175">
        <f>SUM(AH88-AG88)*100</f>
        <v>0.12397990000000414</v>
      </c>
      <c r="AN88" s="176">
        <f>SUM(AI88-AH88)*100</f>
        <v>-0.15558990000000827</v>
      </c>
      <c r="AO88" s="176">
        <f>SUM(AJ88-AI88)*100</f>
        <v>-2.4320709999999912</v>
      </c>
      <c r="AP88" s="177">
        <f>SUM(AK88-AJ88)*100</f>
        <v>-0.29672740000000752</v>
      </c>
      <c r="AQ88" s="185">
        <f>SUM(AL88-AJ88)*100</f>
        <v>-1.6644208549828177</v>
      </c>
      <c r="AR88" s="179">
        <f>SUM(E88-AG88)*100</f>
        <v>-3.7350777999999973</v>
      </c>
      <c r="AS88" s="180">
        <f>SUM(F88-AH88)*100</f>
        <v>-1.5177677000000056</v>
      </c>
      <c r="AT88" s="180">
        <f>SUM(G88-AI88)*100</f>
        <v>0.12508290000000644</v>
      </c>
      <c r="AU88" s="180">
        <f>SUM(H88-AJ88)*100</f>
        <v>-4.5930974802721121</v>
      </c>
      <c r="AV88" s="180">
        <f>SUM(I88-AK88)*100</f>
        <v>-4.1400239232273766</v>
      </c>
      <c r="AW88" s="186">
        <f>SUM(J88-AL88)*100</f>
        <v>-2.4404168052322373</v>
      </c>
    </row>
    <row r="89" spans="1:49" ht="30" customHeight="1">
      <c r="A89" s="198" t="s">
        <v>178</v>
      </c>
      <c r="B89" s="243"/>
      <c r="C89" s="160" t="s">
        <v>267</v>
      </c>
      <c r="D89" s="161" t="s">
        <v>268</v>
      </c>
      <c r="E89" s="162">
        <v>0.69099999999999995</v>
      </c>
      <c r="F89" s="163">
        <v>0.7265469</v>
      </c>
      <c r="G89" s="164">
        <v>0.74955594999999997</v>
      </c>
      <c r="H89" s="165">
        <v>0.74619289340101524</v>
      </c>
      <c r="I89" s="165">
        <v>0.68689320388349517</v>
      </c>
      <c r="J89" s="166">
        <v>0.76431424766977363</v>
      </c>
      <c r="K89" s="167">
        <f>SUM(F89-E89)*100</f>
        <v>3.5546900000000048</v>
      </c>
      <c r="L89" s="168">
        <f>SUM(G89-F89)*100</f>
        <v>2.3009049999999975</v>
      </c>
      <c r="M89" s="168">
        <f>SUM(H89-G89)*100</f>
        <v>-0.33630565989847261</v>
      </c>
      <c r="N89" s="169">
        <f>SUM(I89-H89)*100</f>
        <v>-5.9299689517520076</v>
      </c>
      <c r="O89" s="170">
        <f>SUM(J89-I89)*100</f>
        <v>7.742104378627845</v>
      </c>
      <c r="P89" s="171">
        <v>0.78069999999999995</v>
      </c>
      <c r="Q89" s="172">
        <v>0.76383270000000003</v>
      </c>
      <c r="R89" s="173">
        <v>0.78563995799999997</v>
      </c>
      <c r="S89" s="174">
        <v>0.7924628450106157</v>
      </c>
      <c r="T89" s="173">
        <v>0.77681387999999996</v>
      </c>
      <c r="U89" s="166">
        <v>0.79270004679457184</v>
      </c>
      <c r="V89" s="175">
        <f>SUM(Q89-P89)*100</f>
        <v>-1.6867299999999918</v>
      </c>
      <c r="W89" s="176">
        <f>SUM(R89-Q89)*100</f>
        <v>2.1807257999999941</v>
      </c>
      <c r="X89" s="176">
        <f>SUM(S89-R89)*100</f>
        <v>0.68228870106157302</v>
      </c>
      <c r="Y89" s="177">
        <f>SUM(T89-S89)*100</f>
        <v>-1.5648965010615745</v>
      </c>
      <c r="Z89" s="178">
        <f>SUM(U89-T89)*100</f>
        <v>1.5886166794571888</v>
      </c>
      <c r="AA89" s="179">
        <f>SUM(E89-P89)*100</f>
        <v>-8.9700000000000006</v>
      </c>
      <c r="AB89" s="180">
        <f>SUM(F89-Q89)*100</f>
        <v>-3.7285800000000036</v>
      </c>
      <c r="AC89" s="180">
        <f>SUM(G89-R89)*100</f>
        <v>-3.6084008000000001</v>
      </c>
      <c r="AD89" s="180">
        <f>SUM(H89-S89)*100</f>
        <v>-4.6269951609600461</v>
      </c>
      <c r="AE89" s="180">
        <f>SUM(I89-T89)*100</f>
        <v>-8.9920676116504783</v>
      </c>
      <c r="AF89" s="181">
        <f>SUM(J89-U89)*100</f>
        <v>-2.8385799124798217</v>
      </c>
      <c r="AG89" s="182">
        <v>0.75590871999999998</v>
      </c>
      <c r="AH89" s="183">
        <v>0.75546007900000001</v>
      </c>
      <c r="AI89" s="183">
        <v>0.773540856</v>
      </c>
      <c r="AJ89" s="183">
        <v>0.780381255</v>
      </c>
      <c r="AK89" s="183">
        <v>0.75398230099999997</v>
      </c>
      <c r="AL89" s="166">
        <v>0.7834008097165992</v>
      </c>
      <c r="AM89" s="175">
        <f>SUM(AH89-AG89)*100</f>
        <v>-4.4864099999997187E-2</v>
      </c>
      <c r="AN89" s="176">
        <f>SUM(AI89-AH89)*100</f>
        <v>1.8080776999999992</v>
      </c>
      <c r="AO89" s="176">
        <f>SUM(AJ89-AI89)*100</f>
        <v>0.6840398999999997</v>
      </c>
      <c r="AP89" s="177">
        <f>SUM(AK89-AJ89)*100</f>
        <v>-2.639895400000003</v>
      </c>
      <c r="AQ89" s="185">
        <f>SUM(AL89-AJ89)*100</f>
        <v>0.30195547165992043</v>
      </c>
      <c r="AR89" s="179">
        <f>SUM(E89-AG89)*100</f>
        <v>-6.4908720000000031</v>
      </c>
      <c r="AS89" s="180">
        <f>SUM(F89-AH89)*100</f>
        <v>-2.8913179000000011</v>
      </c>
      <c r="AT89" s="180">
        <f>SUM(G89-AI89)*100</f>
        <v>-2.3984906000000028</v>
      </c>
      <c r="AU89" s="180">
        <f>SUM(H89-AJ89)*100</f>
        <v>-3.4188361598984751</v>
      </c>
      <c r="AV89" s="180">
        <f>SUM(I89-AK89)*100</f>
        <v>-6.7089097116504792</v>
      </c>
      <c r="AW89" s="186">
        <f>SUM(J89-AL89)*100</f>
        <v>-1.9086562046825573</v>
      </c>
    </row>
    <row r="90" spans="1:49" ht="30.75" customHeight="1">
      <c r="A90" s="205" t="s">
        <v>96</v>
      </c>
      <c r="B90" s="243"/>
      <c r="C90" s="160" t="s">
        <v>269</v>
      </c>
      <c r="D90" s="161" t="s">
        <v>270</v>
      </c>
      <c r="E90" s="206">
        <v>0.60099999999999998</v>
      </c>
      <c r="F90" s="207">
        <v>0.58148889999999998</v>
      </c>
      <c r="G90" s="208">
        <v>0.60320284700000004</v>
      </c>
      <c r="H90" s="209">
        <v>0.6091370558375635</v>
      </c>
      <c r="I90" s="209">
        <v>0.58435207823960877</v>
      </c>
      <c r="J90" s="166">
        <v>0.60133333333333339</v>
      </c>
      <c r="K90" s="210">
        <f>SUM(F90-E90)*100</f>
        <v>-1.9511100000000003</v>
      </c>
      <c r="L90" s="169">
        <f>SUM(G90-F90)*100</f>
        <v>2.1713947000000067</v>
      </c>
      <c r="M90" s="169">
        <f>SUM(H90-G90)*100</f>
        <v>0.59342088375634594</v>
      </c>
      <c r="N90" s="169">
        <f>SUM(I90-H90)*100</f>
        <v>-2.4784977597954727</v>
      </c>
      <c r="O90" s="170">
        <f>SUM(J90-I90)*100</f>
        <v>1.6981255093724612</v>
      </c>
      <c r="P90" s="171">
        <v>0.63190000000000002</v>
      </c>
      <c r="Q90" s="172">
        <v>0.61728950000000005</v>
      </c>
      <c r="R90" s="173">
        <v>0.62727745999999995</v>
      </c>
      <c r="S90" s="174">
        <v>0.62420042643923246</v>
      </c>
      <c r="T90" s="173">
        <v>0.63586097900000005</v>
      </c>
      <c r="U90" s="166">
        <v>0.62845109967243795</v>
      </c>
      <c r="V90" s="175">
        <f>SUM(Q90-P90)*100</f>
        <v>-1.4610499999999971</v>
      </c>
      <c r="W90" s="176">
        <f>SUM(R90-Q90)*100</f>
        <v>0.99879599999999069</v>
      </c>
      <c r="X90" s="176">
        <f>SUM(S90-R90)*100</f>
        <v>-0.30770335607674948</v>
      </c>
      <c r="Y90" s="177">
        <f>SUM(T90-S90)*100</f>
        <v>1.166055256076759</v>
      </c>
      <c r="Z90" s="178">
        <f>SUM(U90-T90)*100</f>
        <v>-0.74098793275620967</v>
      </c>
      <c r="AA90" s="179">
        <f>SUM(E90-P90)*100</f>
        <v>-3.0900000000000039</v>
      </c>
      <c r="AB90" s="180">
        <f>SUM(F90-Q90)*100</f>
        <v>-3.5800600000000071</v>
      </c>
      <c r="AC90" s="180">
        <f>SUM(G90-R90)*100</f>
        <v>-2.4074612999999911</v>
      </c>
      <c r="AD90" s="180">
        <f>SUM(H90-S90)*100</f>
        <v>-1.5063370601668957</v>
      </c>
      <c r="AE90" s="180">
        <f>SUM(I90-T90)*100</f>
        <v>-5.1508900760391274</v>
      </c>
      <c r="AF90" s="181">
        <f>SUM(J90-U90)*100</f>
        <v>-2.7117766339104565</v>
      </c>
      <c r="AG90" s="182">
        <v>0.62049412699999995</v>
      </c>
      <c r="AH90" s="183">
        <v>0.60930232600000001</v>
      </c>
      <c r="AI90" s="183">
        <v>0.61759008100000001</v>
      </c>
      <c r="AJ90" s="183">
        <v>0.62205651500000003</v>
      </c>
      <c r="AK90" s="183">
        <v>0.62152572399999995</v>
      </c>
      <c r="AL90" s="166">
        <v>0.61753794266441819</v>
      </c>
      <c r="AM90" s="175">
        <f>SUM(AH90-AG90)*100</f>
        <v>-1.1191800999999946</v>
      </c>
      <c r="AN90" s="176">
        <f>SUM(AI90-AH90)*100</f>
        <v>0.82877550000000078</v>
      </c>
      <c r="AO90" s="176">
        <f>SUM(AJ90-AI90)*100</f>
        <v>0.44664340000000191</v>
      </c>
      <c r="AP90" s="177">
        <f>SUM(AK90-AJ90)*100</f>
        <v>-5.3079100000008594E-2</v>
      </c>
      <c r="AQ90" s="185">
        <f>SUM(AL90-AJ90)*100</f>
        <v>-0.45185723355818386</v>
      </c>
      <c r="AR90" s="179">
        <f>SUM(E90-AG90)*100</f>
        <v>-1.9494126999999972</v>
      </c>
      <c r="AS90" s="180">
        <f>SUM(F90-AH90)*100</f>
        <v>-2.781342600000003</v>
      </c>
      <c r="AT90" s="180">
        <f>SUM(G90-AI90)*100</f>
        <v>-1.4387233999999971</v>
      </c>
      <c r="AU90" s="180">
        <f>SUM(H90-AJ90)*100</f>
        <v>-1.2919459162436531</v>
      </c>
      <c r="AV90" s="180">
        <f>SUM(I90-AK90)*100</f>
        <v>-3.7173645760391172</v>
      </c>
      <c r="AW90" s="186">
        <f>SUM(J90-AL90)*100</f>
        <v>-1.6204609331084807</v>
      </c>
    </row>
    <row r="91" spans="1:49" ht="30.75" customHeight="1">
      <c r="A91" s="205" t="s">
        <v>150</v>
      </c>
      <c r="B91" s="243"/>
      <c r="C91" s="160" t="s">
        <v>271</v>
      </c>
      <c r="D91" s="161" t="s">
        <v>272</v>
      </c>
      <c r="E91" s="206">
        <v>0.32269999999999999</v>
      </c>
      <c r="F91" s="207">
        <v>0.29540919999999998</v>
      </c>
      <c r="G91" s="208">
        <v>0.33570159900000002</v>
      </c>
      <c r="H91" s="209">
        <v>0.30522765598650919</v>
      </c>
      <c r="I91" s="209">
        <v>0.28398058252427177</v>
      </c>
      <c r="J91" s="166">
        <v>0.29010695187165769</v>
      </c>
      <c r="K91" s="210">
        <f>SUM(F91-E91)*100</f>
        <v>-2.7290800000000006</v>
      </c>
      <c r="L91" s="169">
        <f>SUM(G91-F91)*100</f>
        <v>4.0292399000000039</v>
      </c>
      <c r="M91" s="169">
        <f>SUM(H91-G91)*100</f>
        <v>-3.0473943013490823</v>
      </c>
      <c r="N91" s="169">
        <f>SUM(I91-H91)*100</f>
        <v>-2.124707346223742</v>
      </c>
      <c r="O91" s="170">
        <f>SUM(J91-I91)*100</f>
        <v>0.61263693473859182</v>
      </c>
      <c r="P91" s="171">
        <v>0.3745</v>
      </c>
      <c r="Q91" s="172">
        <v>0.38105919999999999</v>
      </c>
      <c r="R91" s="173">
        <v>0.380779221</v>
      </c>
      <c r="S91" s="174">
        <v>0.36218799787573019</v>
      </c>
      <c r="T91" s="173">
        <v>0.31836091399999999</v>
      </c>
      <c r="U91" s="166">
        <v>0.31238273921200749</v>
      </c>
      <c r="V91" s="175">
        <f>SUM(Q91-P91)*100</f>
        <v>0.65591999999999873</v>
      </c>
      <c r="W91" s="176">
        <f>SUM(R91-Q91)*100</f>
        <v>-2.7997899999998577E-2</v>
      </c>
      <c r="X91" s="176">
        <f>SUM(S91-R91)*100</f>
        <v>-1.8591223124269807</v>
      </c>
      <c r="Y91" s="177">
        <f>SUM(T91-S91)*100</f>
        <v>-4.3827083875730199</v>
      </c>
      <c r="Z91" s="178">
        <f>SUM(U91-T91)*100</f>
        <v>-0.59781747879925073</v>
      </c>
      <c r="AA91" s="179">
        <f>SUM(E91-P91)*100</f>
        <v>-5.1800000000000015</v>
      </c>
      <c r="AB91" s="180">
        <f>SUM(F91-Q91)*100</f>
        <v>-8.5650000000000013</v>
      </c>
      <c r="AC91" s="180">
        <f>SUM(G91-R91)*100</f>
        <v>-4.5077621999999984</v>
      </c>
      <c r="AD91" s="180">
        <f>SUM(H91-S91)*100</f>
        <v>-5.6960341889221002</v>
      </c>
      <c r="AE91" s="180">
        <f>SUM(I91-T91)*100</f>
        <v>-3.4380331475728223</v>
      </c>
      <c r="AF91" s="181">
        <f>SUM(J91-U91)*100</f>
        <v>-2.2275787340349797</v>
      </c>
      <c r="AG91" s="211">
        <v>0.35868239099999999</v>
      </c>
      <c r="AH91" s="202">
        <v>0.36159601000000002</v>
      </c>
      <c r="AI91" s="202">
        <v>0.367078825</v>
      </c>
      <c r="AJ91" s="202">
        <v>0.34765625</v>
      </c>
      <c r="AK91" s="183">
        <v>0.308190925</v>
      </c>
      <c r="AL91" s="166">
        <v>0.30727580372250418</v>
      </c>
      <c r="AM91" s="175">
        <f>SUM(AH91-AG91)*100</f>
        <v>0.29136190000000339</v>
      </c>
      <c r="AN91" s="176">
        <f>SUM(AI91-AH91)*100</f>
        <v>0.54828149999999742</v>
      </c>
      <c r="AO91" s="176">
        <f>SUM(AJ91-AI91)*100</f>
        <v>-1.9422574999999997</v>
      </c>
      <c r="AP91" s="177">
        <f>SUM(AK91-AJ91)*100</f>
        <v>-3.9465324999999996</v>
      </c>
      <c r="AQ91" s="185">
        <f>SUM(AL91-AJ91)*100</f>
        <v>-4.0380446277495814</v>
      </c>
      <c r="AR91" s="179">
        <f>SUM(E91-AG91)*100</f>
        <v>-3.5982391000000002</v>
      </c>
      <c r="AS91" s="180">
        <f>SUM(F91-AH91)*100</f>
        <v>-6.618681000000004</v>
      </c>
      <c r="AT91" s="180">
        <f>SUM(G91-AI91)*100</f>
        <v>-3.1377225999999983</v>
      </c>
      <c r="AU91" s="180">
        <f>SUM(H91-AJ91)*100</f>
        <v>-4.2428594013490804</v>
      </c>
      <c r="AV91" s="180">
        <f>SUM(I91-AK91)*100</f>
        <v>-2.4210342475728233</v>
      </c>
      <c r="AW91" s="186">
        <f>SUM(J91-AL91)*100</f>
        <v>-1.7168851850846489</v>
      </c>
    </row>
    <row r="92" spans="1:49" ht="30.75" customHeight="1">
      <c r="A92" s="205" t="s">
        <v>85</v>
      </c>
      <c r="B92" s="236" t="s">
        <v>273</v>
      </c>
      <c r="C92" s="160" t="s">
        <v>274</v>
      </c>
      <c r="D92" s="161" t="s">
        <v>275</v>
      </c>
      <c r="E92" s="228">
        <v>0.54310000000000003</v>
      </c>
      <c r="F92" s="229">
        <v>0.58750000000000002</v>
      </c>
      <c r="G92" s="229">
        <v>0.55555555599999995</v>
      </c>
      <c r="H92" s="229">
        <v>0.60240963855421692</v>
      </c>
      <c r="I92" s="229">
        <v>0.54385964912280704</v>
      </c>
      <c r="J92" s="166">
        <v>0.599290780141844</v>
      </c>
      <c r="K92" s="167">
        <f>SUM(F92-E92)*100</f>
        <v>4.4399999999999995</v>
      </c>
      <c r="L92" s="168">
        <f>SUM(G92-F92)*100</f>
        <v>-3.1944444000000072</v>
      </c>
      <c r="M92" s="168">
        <f>SUM(H92-G92)*100</f>
        <v>4.6854082554216969</v>
      </c>
      <c r="N92" s="169">
        <f>SUM(I92-H92)*100</f>
        <v>-5.8549989431409877</v>
      </c>
      <c r="O92" s="170">
        <f>SUM(J92-I92)*100</f>
        <v>5.5431131019036961</v>
      </c>
      <c r="P92" s="171">
        <v>0.56440000000000001</v>
      </c>
      <c r="Q92" s="226">
        <v>0.58733619999999997</v>
      </c>
      <c r="R92" s="173">
        <v>0.61657303399999996</v>
      </c>
      <c r="S92" s="174">
        <v>0.63803680981595101</v>
      </c>
      <c r="T92" s="173">
        <v>0.55188679200000001</v>
      </c>
      <c r="U92" s="166">
        <v>0.61864406779661019</v>
      </c>
      <c r="V92" s="175">
        <f>SUM(Q92-P92)*100</f>
        <v>2.2936199999999962</v>
      </c>
      <c r="W92" s="230">
        <f>SUM(R92-Q92)*100</f>
        <v>2.9236833999999989</v>
      </c>
      <c r="X92" s="230">
        <f>SUM(S92-R92)*100</f>
        <v>2.1463775815951047</v>
      </c>
      <c r="Y92" s="177">
        <f>SUM(T92-S92)*100</f>
        <v>-8.6150017815950992</v>
      </c>
      <c r="Z92" s="178">
        <f>SUM(U92-T92)*100</f>
        <v>6.6757275796610172</v>
      </c>
      <c r="AA92" s="179">
        <f>SUM(E92-P92)*100</f>
        <v>-2.1299999999999986</v>
      </c>
      <c r="AB92" s="180">
        <f>SUM(F92-Q92)*100</f>
        <v>1.6380000000004724E-2</v>
      </c>
      <c r="AC92" s="180">
        <f>SUM(G92-R92)*100</f>
        <v>-6.1017478000000018</v>
      </c>
      <c r="AD92" s="180">
        <f>SUM(H92-S92)*100</f>
        <v>-3.5627171261734092</v>
      </c>
      <c r="AE92" s="180">
        <f>SUM(I92-T92)*100</f>
        <v>-0.8027142877192972</v>
      </c>
      <c r="AF92" s="181">
        <f>SUM(J92-U92)*100</f>
        <v>-1.9353287654766183</v>
      </c>
      <c r="AG92" s="227">
        <v>0.54716981099999995</v>
      </c>
      <c r="AH92" s="183">
        <v>0.57519788900000002</v>
      </c>
      <c r="AI92" s="183">
        <v>0.58720330200000004</v>
      </c>
      <c r="AJ92" s="183">
        <v>0.61327231100000001</v>
      </c>
      <c r="AK92" s="188">
        <v>0.54726368199999997</v>
      </c>
      <c r="AL92" s="166">
        <v>0.61341222879684421</v>
      </c>
      <c r="AM92" s="175">
        <f>SUM(AH92-AG92)*100</f>
        <v>2.8028078000000067</v>
      </c>
      <c r="AN92" s="176">
        <f>SUM(AI92-AH92)*100</f>
        <v>1.200541300000002</v>
      </c>
      <c r="AO92" s="176">
        <f>SUM(AJ92-AI92)*100</f>
        <v>2.6069008999999976</v>
      </c>
      <c r="AP92" s="177">
        <f>SUM(AK92-AJ92)*100</f>
        <v>-6.6008629000000045</v>
      </c>
      <c r="AQ92" s="185">
        <f>SUM(AL92-AJ92)*100</f>
        <v>1.3991779684419114E-2</v>
      </c>
      <c r="AR92" s="179">
        <f>SUM(E92-AG92)*100</f>
        <v>-0.40698109999999232</v>
      </c>
      <c r="AS92" s="180">
        <f>SUM(F92-AH92)*100</f>
        <v>1.2302111000000004</v>
      </c>
      <c r="AT92" s="180">
        <f>SUM(G92-AI92)*100</f>
        <v>-3.1647746000000088</v>
      </c>
      <c r="AU92" s="180">
        <f>SUM(H92-AJ92)*100</f>
        <v>-1.0862672445783095</v>
      </c>
      <c r="AV92" s="180">
        <f>SUM(I92-AK92)*100</f>
        <v>-0.34040328771929307</v>
      </c>
      <c r="AW92" s="186">
        <f>SUM(J92-AL92)*100</f>
        <v>-1.4121448655000202</v>
      </c>
    </row>
    <row r="93" spans="1:49" ht="30.75" customHeight="1">
      <c r="A93" s="198" t="s">
        <v>144</v>
      </c>
      <c r="B93" s="235"/>
      <c r="C93" s="213" t="s">
        <v>276</v>
      </c>
      <c r="D93" s="222" t="s">
        <v>277</v>
      </c>
      <c r="E93" s="191" t="s">
        <v>79</v>
      </c>
      <c r="F93" s="164" t="s">
        <v>79</v>
      </c>
      <c r="G93" s="164" t="s">
        <v>79</v>
      </c>
      <c r="H93" s="164" t="s">
        <v>79</v>
      </c>
      <c r="I93" s="164" t="s">
        <v>79</v>
      </c>
      <c r="J93" s="166">
        <v>0.94906166219839139</v>
      </c>
      <c r="K93" s="192" t="s">
        <v>79</v>
      </c>
      <c r="L93" s="193" t="s">
        <v>79</v>
      </c>
      <c r="M93" s="193" t="s">
        <v>79</v>
      </c>
      <c r="N93" s="193" t="s">
        <v>79</v>
      </c>
      <c r="O93" s="248" t="s">
        <v>79</v>
      </c>
      <c r="P93" s="194" t="s">
        <v>79</v>
      </c>
      <c r="Q93" s="173" t="s">
        <v>79</v>
      </c>
      <c r="R93" s="173" t="s">
        <v>79</v>
      </c>
      <c r="S93" s="173" t="s">
        <v>79</v>
      </c>
      <c r="T93" s="173" t="s">
        <v>79</v>
      </c>
      <c r="U93" s="166">
        <v>0.96097790314997644</v>
      </c>
      <c r="V93" s="195" t="s">
        <v>79</v>
      </c>
      <c r="W93" s="196" t="s">
        <v>79</v>
      </c>
      <c r="X93" s="196" t="s">
        <v>79</v>
      </c>
      <c r="Y93" s="196" t="s">
        <v>79</v>
      </c>
      <c r="Z93" s="178" t="s">
        <v>79</v>
      </c>
      <c r="AA93" s="179" t="s">
        <v>80</v>
      </c>
      <c r="AB93" s="180" t="s">
        <v>81</v>
      </c>
      <c r="AC93" s="180" t="s">
        <v>81</v>
      </c>
      <c r="AD93" s="180" t="s">
        <v>147</v>
      </c>
      <c r="AE93" s="180" t="s">
        <v>147</v>
      </c>
      <c r="AF93" s="181">
        <f>SUM(J93-U93)*100</f>
        <v>-1.1916240951585055</v>
      </c>
      <c r="AG93" s="171" t="s">
        <v>79</v>
      </c>
      <c r="AH93" s="174" t="s">
        <v>79</v>
      </c>
      <c r="AI93" s="174" t="s">
        <v>79</v>
      </c>
      <c r="AJ93" s="174" t="s">
        <v>79</v>
      </c>
      <c r="AK93" s="188" t="s">
        <v>79</v>
      </c>
      <c r="AL93" s="166">
        <v>0.95793758480325641</v>
      </c>
      <c r="AM93" s="203" t="s">
        <v>79</v>
      </c>
      <c r="AN93" s="214" t="s">
        <v>79</v>
      </c>
      <c r="AO93" s="214" t="s">
        <v>79</v>
      </c>
      <c r="AP93" s="177" t="s">
        <v>79</v>
      </c>
      <c r="AQ93" s="224" t="s">
        <v>79</v>
      </c>
      <c r="AR93" s="179" t="s">
        <v>147</v>
      </c>
      <c r="AS93" s="180" t="s">
        <v>147</v>
      </c>
      <c r="AT93" s="180" t="s">
        <v>147</v>
      </c>
      <c r="AU93" s="180" t="s">
        <v>147</v>
      </c>
      <c r="AV93" s="180" t="s">
        <v>147</v>
      </c>
      <c r="AW93" s="186">
        <f>SUM(J93-AL93)*100</f>
        <v>-0.88759226048650275</v>
      </c>
    </row>
    <row r="94" spans="1:49" ht="30" customHeight="1">
      <c r="A94" s="198" t="s">
        <v>144</v>
      </c>
      <c r="B94" s="235"/>
      <c r="C94" s="213" t="s">
        <v>278</v>
      </c>
      <c r="D94" s="222" t="s">
        <v>279</v>
      </c>
      <c r="E94" s="191" t="s">
        <v>79</v>
      </c>
      <c r="F94" s="164" t="s">
        <v>79</v>
      </c>
      <c r="G94" s="164" t="s">
        <v>79</v>
      </c>
      <c r="H94" s="164" t="s">
        <v>79</v>
      </c>
      <c r="I94" s="164" t="s">
        <v>79</v>
      </c>
      <c r="J94" s="166">
        <v>0.87350199733688416</v>
      </c>
      <c r="K94" s="192" t="s">
        <v>79</v>
      </c>
      <c r="L94" s="193" t="s">
        <v>79</v>
      </c>
      <c r="M94" s="193" t="s">
        <v>79</v>
      </c>
      <c r="N94" s="193" t="s">
        <v>79</v>
      </c>
      <c r="O94" s="248" t="s">
        <v>79</v>
      </c>
      <c r="P94" s="194" t="s">
        <v>79</v>
      </c>
      <c r="Q94" s="173" t="s">
        <v>79</v>
      </c>
      <c r="R94" s="173" t="s">
        <v>79</v>
      </c>
      <c r="S94" s="173" t="s">
        <v>79</v>
      </c>
      <c r="T94" s="173" t="s">
        <v>79</v>
      </c>
      <c r="U94" s="166">
        <v>0.88160973327094061</v>
      </c>
      <c r="V94" s="195" t="s">
        <v>79</v>
      </c>
      <c r="W94" s="196" t="s">
        <v>79</v>
      </c>
      <c r="X94" s="196" t="s">
        <v>79</v>
      </c>
      <c r="Y94" s="196" t="s">
        <v>79</v>
      </c>
      <c r="Z94" s="178" t="s">
        <v>79</v>
      </c>
      <c r="AA94" s="179" t="s">
        <v>80</v>
      </c>
      <c r="AB94" s="180" t="s">
        <v>81</v>
      </c>
      <c r="AC94" s="180" t="s">
        <v>81</v>
      </c>
      <c r="AD94" s="180" t="s">
        <v>147</v>
      </c>
      <c r="AE94" s="180" t="s">
        <v>147</v>
      </c>
      <c r="AF94" s="181">
        <f>SUM(J94-U94)*100</f>
        <v>-0.81077359340564481</v>
      </c>
      <c r="AG94" s="171" t="s">
        <v>79</v>
      </c>
      <c r="AH94" s="174" t="s">
        <v>79</v>
      </c>
      <c r="AI94" s="174" t="s">
        <v>79</v>
      </c>
      <c r="AJ94" s="174" t="s">
        <v>79</v>
      </c>
      <c r="AK94" s="188" t="s">
        <v>79</v>
      </c>
      <c r="AL94" s="166">
        <v>0.87820512820512819</v>
      </c>
      <c r="AM94" s="203" t="s">
        <v>79</v>
      </c>
      <c r="AN94" s="214" t="s">
        <v>79</v>
      </c>
      <c r="AO94" s="214" t="s">
        <v>79</v>
      </c>
      <c r="AP94" s="177" t="s">
        <v>79</v>
      </c>
      <c r="AQ94" s="224" t="s">
        <v>79</v>
      </c>
      <c r="AR94" s="179" t="s">
        <v>147</v>
      </c>
      <c r="AS94" s="180" t="s">
        <v>147</v>
      </c>
      <c r="AT94" s="180" t="s">
        <v>147</v>
      </c>
      <c r="AU94" s="180" t="s">
        <v>147</v>
      </c>
      <c r="AV94" s="180" t="s">
        <v>147</v>
      </c>
      <c r="AW94" s="186">
        <f>SUM(J94-AL94)*100</f>
        <v>-0.4703130868244032</v>
      </c>
    </row>
    <row r="95" spans="1:49" ht="30" customHeight="1">
      <c r="A95" s="249" t="s">
        <v>69</v>
      </c>
      <c r="B95" s="250"/>
      <c r="C95" s="160" t="s">
        <v>280</v>
      </c>
      <c r="D95" s="251" t="s">
        <v>281</v>
      </c>
      <c r="E95" s="162">
        <v>0.99009999999999998</v>
      </c>
      <c r="F95" s="163">
        <v>0.98787879999999995</v>
      </c>
      <c r="G95" s="164">
        <v>0.99286987500000001</v>
      </c>
      <c r="H95" s="165">
        <v>0.99151103565365029</v>
      </c>
      <c r="I95" s="165">
        <v>0.9901719901719902</v>
      </c>
      <c r="J95" s="166">
        <v>0.98719772403982931</v>
      </c>
      <c r="K95" s="167">
        <f>SUM(F95-E95)*100</f>
        <v>-0.22212000000000343</v>
      </c>
      <c r="L95" s="168">
        <f>SUM(G95-F95)*100</f>
        <v>0.4991075000000067</v>
      </c>
      <c r="M95" s="168">
        <f>SUM(H95-G95)*100</f>
        <v>-0.13588393463497273</v>
      </c>
      <c r="N95" s="169">
        <f>SUM(I95-H95)*100</f>
        <v>-0.13390454816600839</v>
      </c>
      <c r="O95" s="170">
        <f>SUM(J95-I95)*100</f>
        <v>-0.29742661321608965</v>
      </c>
      <c r="P95" s="171">
        <v>0.98970000000000002</v>
      </c>
      <c r="Q95" s="172">
        <v>0.99458239999999998</v>
      </c>
      <c r="R95" s="173">
        <v>0.99427381599999998</v>
      </c>
      <c r="S95" s="174">
        <v>0.99300322927879436</v>
      </c>
      <c r="T95" s="173">
        <v>0.98564593300000003</v>
      </c>
      <c r="U95" s="166">
        <v>0.9920948616600791</v>
      </c>
      <c r="V95" s="175">
        <f>SUM(Q95-P95)*100</f>
        <v>0.48823999999999534</v>
      </c>
      <c r="W95" s="176">
        <f>SUM(R95-Q95)*100</f>
        <v>-3.0858400000000064E-2</v>
      </c>
      <c r="X95" s="176">
        <f>SUM(S95-R95)*100</f>
        <v>-0.12705867212056132</v>
      </c>
      <c r="Y95" s="177">
        <f>SUM(T95-S95)*100</f>
        <v>-0.73572962787943341</v>
      </c>
      <c r="Z95" s="178">
        <f>SUM(U95-T95)*100</f>
        <v>0.64489286600790674</v>
      </c>
      <c r="AA95" s="179">
        <f>SUM(E95-P95)*100</f>
        <v>3.9999999999995595E-2</v>
      </c>
      <c r="AB95" s="180">
        <f>SUM(F95-Q95)*100</f>
        <v>-0.67036000000000318</v>
      </c>
      <c r="AC95" s="180">
        <f>SUM(G95-R95)*100</f>
        <v>-0.14039409999999641</v>
      </c>
      <c r="AD95" s="180">
        <f>SUM(H95-S95)*100</f>
        <v>-0.14921936251440782</v>
      </c>
      <c r="AE95" s="180">
        <f>SUM(I95-T95)*100</f>
        <v>0.45260571719901721</v>
      </c>
      <c r="AF95" s="181">
        <f>SUM(J95-U95)*100</f>
        <v>-0.48971376202497918</v>
      </c>
      <c r="AG95" s="182">
        <v>0.98862678999999998</v>
      </c>
      <c r="AH95" s="183">
        <v>0.99312341699999995</v>
      </c>
      <c r="AI95" s="183">
        <v>0.99374755800000003</v>
      </c>
      <c r="AJ95" s="183">
        <v>0.99232323200000006</v>
      </c>
      <c r="AK95" s="183">
        <v>0.98687350799999995</v>
      </c>
      <c r="AL95" s="166">
        <v>0.99070100143061512</v>
      </c>
      <c r="AM95" s="175">
        <f>SUM(AH95-AG95)*100</f>
        <v>0.44966269999999753</v>
      </c>
      <c r="AN95" s="176">
        <f>SUM(AI95-AH95)*100</f>
        <v>6.2414100000007799E-2</v>
      </c>
      <c r="AO95" s="176">
        <f>SUM(AJ95-AI95)*100</f>
        <v>-0.14243259999999758</v>
      </c>
      <c r="AP95" s="177">
        <f>SUM(AK95-AJ95)*100</f>
        <v>-0.54497240000001002</v>
      </c>
      <c r="AQ95" s="185">
        <f>SUM(AL95-AJ95)*100</f>
        <v>-0.16222305693849304</v>
      </c>
      <c r="AR95" s="179">
        <f>SUM(E95-AG95)*100</f>
        <v>0.14732100000000026</v>
      </c>
      <c r="AS95" s="180">
        <f>SUM(F95-AH95)*100</f>
        <v>-0.5244617000000007</v>
      </c>
      <c r="AT95" s="180">
        <f>SUM(G95-AI95)*100</f>
        <v>-8.7768300000001798E-2</v>
      </c>
      <c r="AU95" s="180">
        <f>SUM(H95-AJ95)*100</f>
        <v>-8.1219634634976945E-2</v>
      </c>
      <c r="AV95" s="180">
        <f>SUM(I95-AK95)*100</f>
        <v>0.32984821719902468</v>
      </c>
      <c r="AW95" s="186">
        <f>SUM(J95-AL95)*100</f>
        <v>-0.35032773907858195</v>
      </c>
    </row>
    <row r="96" spans="1:49" ht="30" customHeight="1">
      <c r="A96" s="205" t="s">
        <v>282</v>
      </c>
      <c r="B96" s="243"/>
      <c r="C96" s="160" t="s">
        <v>283</v>
      </c>
      <c r="D96" s="161" t="s">
        <v>284</v>
      </c>
      <c r="E96" s="206">
        <v>0.89570000000000005</v>
      </c>
      <c r="F96" s="207">
        <v>0.90534979999999998</v>
      </c>
      <c r="G96" s="208">
        <v>0.891107078</v>
      </c>
      <c r="H96" s="209">
        <v>0.90172413793103445</v>
      </c>
      <c r="I96" s="209">
        <v>0.87438423645320196</v>
      </c>
      <c r="J96" s="166">
        <v>0.91069012178619757</v>
      </c>
      <c r="K96" s="210">
        <f>SUM(F96-E96)*100</f>
        <v>0.96497999999999307</v>
      </c>
      <c r="L96" s="169">
        <f>SUM(G96-F96)*100</f>
        <v>-1.4242721999999985</v>
      </c>
      <c r="M96" s="169">
        <f>SUM(H96-G96)*100</f>
        <v>1.0617059931034456</v>
      </c>
      <c r="N96" s="169">
        <f>SUM(I96-H96)*100</f>
        <v>-2.7339901477832496</v>
      </c>
      <c r="O96" s="170">
        <f>SUM(J96-I96)*100</f>
        <v>3.6305885332995613</v>
      </c>
      <c r="P96" s="171">
        <v>0.91679999999999995</v>
      </c>
      <c r="Q96" s="172">
        <v>0.91548629999999998</v>
      </c>
      <c r="R96" s="173">
        <v>0.92286800700000005</v>
      </c>
      <c r="S96" s="174">
        <v>0.90563991323210413</v>
      </c>
      <c r="T96" s="173">
        <v>0.89855072499999999</v>
      </c>
      <c r="U96" s="166">
        <v>0.91539196940726575</v>
      </c>
      <c r="V96" s="175">
        <f>SUM(Q96-P96)*100</f>
        <v>-0.13136999999999732</v>
      </c>
      <c r="W96" s="176">
        <f>SUM(R96-Q96)*100</f>
        <v>0.73817070000000706</v>
      </c>
      <c r="X96" s="176">
        <f>SUM(S96-R96)*100</f>
        <v>-1.7228093767895913</v>
      </c>
      <c r="Y96" s="177">
        <f>SUM(T96-S96)*100</f>
        <v>-0.70891882321041377</v>
      </c>
      <c r="Z96" s="178">
        <f>SUM(U96-T96)*100</f>
        <v>1.6841244407265754</v>
      </c>
      <c r="AA96" s="179">
        <f>SUM(E96-P96)*100</f>
        <v>-2.1099999999999897</v>
      </c>
      <c r="AB96" s="180">
        <f>SUM(F96-Q96)*100</f>
        <v>-1.0136499999999993</v>
      </c>
      <c r="AC96" s="180">
        <f>SUM(G96-R96)*100</f>
        <v>-3.1760929000000049</v>
      </c>
      <c r="AD96" s="180">
        <f>SUM(H96-S96)*100</f>
        <v>-0.39157753010696794</v>
      </c>
      <c r="AE96" s="180">
        <f>SUM(I96-T96)*100</f>
        <v>-2.4166488546798037</v>
      </c>
      <c r="AF96" s="181">
        <f>SUM(J96-U96)*100</f>
        <v>-0.47018476210681781</v>
      </c>
      <c r="AG96" s="211">
        <v>0.91195236099999999</v>
      </c>
      <c r="AH96" s="202">
        <v>0.91374159799999999</v>
      </c>
      <c r="AI96" s="202">
        <v>0.91411290300000003</v>
      </c>
      <c r="AJ96" s="202">
        <v>0.90480000000000005</v>
      </c>
      <c r="AK96" s="183">
        <v>0.89182692299999999</v>
      </c>
      <c r="AL96" s="166">
        <v>0.91187607573149743</v>
      </c>
      <c r="AM96" s="175">
        <f>SUM(AH96-AG96)*100</f>
        <v>0.17892369999999991</v>
      </c>
      <c r="AN96" s="176">
        <f>SUM(AI96-AH96)*100</f>
        <v>3.7130500000004396E-2</v>
      </c>
      <c r="AO96" s="176">
        <f>SUM(AJ96-AI96)*100</f>
        <v>-0.93129029999999835</v>
      </c>
      <c r="AP96" s="177">
        <f>SUM(AK96-AJ96)*100</f>
        <v>-1.2973077000000055</v>
      </c>
      <c r="AQ96" s="185">
        <f>SUM(AL96-AJ96)*100</f>
        <v>0.70760757314973777</v>
      </c>
      <c r="AR96" s="179">
        <f>SUM(E96-AG96)*100</f>
        <v>-1.6252360999999937</v>
      </c>
      <c r="AS96" s="180">
        <f>SUM(F96-AH96)*100</f>
        <v>-0.83917980000000059</v>
      </c>
      <c r="AT96" s="180">
        <f>SUM(G96-AI96)*100</f>
        <v>-2.3005825000000035</v>
      </c>
      <c r="AU96" s="180">
        <f>SUM(H96-AJ96)*100</f>
        <v>-0.30758620689655958</v>
      </c>
      <c r="AV96" s="180">
        <f>SUM(I96-AK96)*100</f>
        <v>-1.7442686546798036</v>
      </c>
      <c r="AW96" s="186">
        <f>SUM(J96-AL96)*100</f>
        <v>-0.11859539452998558</v>
      </c>
    </row>
    <row r="97" spans="1:49" ht="30" customHeight="1">
      <c r="A97" s="198" t="s">
        <v>104</v>
      </c>
      <c r="B97" s="236"/>
      <c r="C97" s="213" t="s">
        <v>285</v>
      </c>
      <c r="D97" s="240" t="s">
        <v>286</v>
      </c>
      <c r="E97" s="162">
        <v>0.81030000000000002</v>
      </c>
      <c r="F97" s="163">
        <v>0.92515590000000003</v>
      </c>
      <c r="G97" s="164" t="s">
        <v>79</v>
      </c>
      <c r="H97" s="165">
        <v>0.80884955752212384</v>
      </c>
      <c r="I97" s="165">
        <v>0.81907090464547683</v>
      </c>
      <c r="J97" s="166">
        <v>0.89329685362517097</v>
      </c>
      <c r="K97" s="167">
        <f>SUM(F97-E97)*100</f>
        <v>11.485590000000002</v>
      </c>
      <c r="L97" s="193" t="s">
        <v>79</v>
      </c>
      <c r="M97" s="193" t="s">
        <v>79</v>
      </c>
      <c r="N97" s="169">
        <f>SUM(I97-H97)*100</f>
        <v>1.0221347123352986</v>
      </c>
      <c r="O97" s="170">
        <f>SUM(J97-I97)*100</f>
        <v>7.4225948979694145</v>
      </c>
      <c r="P97" s="171">
        <v>0.88160000000000005</v>
      </c>
      <c r="Q97" s="172">
        <v>0.91808559999999995</v>
      </c>
      <c r="R97" s="173" t="s">
        <v>79</v>
      </c>
      <c r="S97" s="174">
        <v>0.84950385887541346</v>
      </c>
      <c r="T97" s="173">
        <v>0.84822134400000004</v>
      </c>
      <c r="U97" s="166">
        <v>0.89771646051379639</v>
      </c>
      <c r="V97" s="175">
        <f>SUM(Q97-P97)*100</f>
        <v>3.6485599999999896</v>
      </c>
      <c r="W97" s="196" t="s">
        <v>79</v>
      </c>
      <c r="X97" s="196" t="s">
        <v>79</v>
      </c>
      <c r="Y97" s="177">
        <f>SUM(T97-S97)*100</f>
        <v>-0.12825148754134208</v>
      </c>
      <c r="Z97" s="178">
        <f>SUM(U97-T97)*100</f>
        <v>4.949511651379634</v>
      </c>
      <c r="AA97" s="179">
        <f>SUM(E97-P97)*100</f>
        <v>-7.1300000000000026</v>
      </c>
      <c r="AB97" s="180">
        <f>SUM(F97-Q97)*100</f>
        <v>0.70703000000000849</v>
      </c>
      <c r="AC97" s="180" t="s">
        <v>81</v>
      </c>
      <c r="AD97" s="180">
        <f>SUM(H97-S97)*100</f>
        <v>-4.0654301353289624</v>
      </c>
      <c r="AE97" s="180">
        <f>SUM(I97-T97)*100</f>
        <v>-2.9150439354523217</v>
      </c>
      <c r="AF97" s="181">
        <f>SUM(J97-U97)*100</f>
        <v>-0.44196068886254158</v>
      </c>
      <c r="AG97" s="182">
        <v>0.84114475300000002</v>
      </c>
      <c r="AH97" s="202">
        <v>0.896689705</v>
      </c>
      <c r="AI97" s="174" t="s">
        <v>79</v>
      </c>
      <c r="AJ97" s="183">
        <v>0.80673616699999995</v>
      </c>
      <c r="AK97" s="183">
        <v>0.84063980999999999</v>
      </c>
      <c r="AL97" s="166">
        <v>0.89466437177280556</v>
      </c>
      <c r="AM97" s="175">
        <f>SUM(AH97-AG97)*100</f>
        <v>5.5544951999999981</v>
      </c>
      <c r="AN97" s="214" t="s">
        <v>79</v>
      </c>
      <c r="AO97" s="214" t="s">
        <v>79</v>
      </c>
      <c r="AP97" s="177">
        <f>SUM(AK97-AJ97)*100</f>
        <v>3.3903643000000039</v>
      </c>
      <c r="AQ97" s="185">
        <f>SUM(AL97-AJ97)*100</f>
        <v>8.7928204772805607</v>
      </c>
      <c r="AR97" s="179">
        <f>SUM(E97-AG97)*100</f>
        <v>-3.0844753000000003</v>
      </c>
      <c r="AS97" s="180">
        <f>SUM(F97-AH97)*100</f>
        <v>2.8466195000000027</v>
      </c>
      <c r="AT97" s="180" t="s">
        <v>81</v>
      </c>
      <c r="AU97" s="180">
        <f>SUM(H97-AJ97)*100</f>
        <v>0.21133905221238924</v>
      </c>
      <c r="AV97" s="180">
        <f>SUM(I97-AK97)*100</f>
        <v>-2.156890535452316</v>
      </c>
      <c r="AW97" s="186">
        <f>SUM(J97-AL97)*100</f>
        <v>-0.13675181476345832</v>
      </c>
    </row>
    <row r="98" spans="1:49" ht="30" customHeight="1">
      <c r="A98" s="198" t="s">
        <v>69</v>
      </c>
      <c r="B98" s="243"/>
      <c r="C98" s="160" t="s">
        <v>287</v>
      </c>
      <c r="D98" s="234" t="s">
        <v>288</v>
      </c>
      <c r="E98" s="162">
        <v>0.97519999999999996</v>
      </c>
      <c r="F98" s="163">
        <v>0.98582999999999998</v>
      </c>
      <c r="G98" s="164">
        <v>0.98395721899999999</v>
      </c>
      <c r="H98" s="165">
        <v>0.97959183673469385</v>
      </c>
      <c r="I98" s="165">
        <v>0.97783251231527091</v>
      </c>
      <c r="J98" s="166">
        <v>0.98426323319027187</v>
      </c>
      <c r="K98" s="167">
        <f>SUM(F98-E98)*100</f>
        <v>1.0630000000000028</v>
      </c>
      <c r="L98" s="168">
        <f>SUM(G98-F98)*100</f>
        <v>-0.187278099999999</v>
      </c>
      <c r="M98" s="168">
        <f>SUM(H98-G98)*100</f>
        <v>-0.43653822653061392</v>
      </c>
      <c r="N98" s="169">
        <f>SUM(I98-H98)*100</f>
        <v>-0.17593244194229474</v>
      </c>
      <c r="O98" s="170">
        <f>SUM(J98-I98)*100</f>
        <v>0.64307208750009615</v>
      </c>
      <c r="P98" s="171">
        <v>0.9778</v>
      </c>
      <c r="Q98" s="172">
        <v>0.97879059999999996</v>
      </c>
      <c r="R98" s="173">
        <v>0.98227320100000004</v>
      </c>
      <c r="S98" s="174">
        <v>0.9821814254859611</v>
      </c>
      <c r="T98" s="173">
        <v>0.97197758199999995</v>
      </c>
      <c r="U98" s="166">
        <v>0.98499249624812402</v>
      </c>
      <c r="V98" s="175">
        <f>SUM(Q98-P98)*100</f>
        <v>9.9059999999995263E-2</v>
      </c>
      <c r="W98" s="176">
        <f>SUM(R98-Q98)*100</f>
        <v>0.34826010000000851</v>
      </c>
      <c r="X98" s="176">
        <f>SUM(S98-R98)*100</f>
        <v>-9.1775514038938688E-3</v>
      </c>
      <c r="Y98" s="177">
        <f>SUM(T98-S98)*100</f>
        <v>-1.020384348596115</v>
      </c>
      <c r="Z98" s="178">
        <f>SUM(U98-T98)*100</f>
        <v>1.3014914248124065</v>
      </c>
      <c r="AA98" s="179">
        <f>SUM(E98-P98)*100</f>
        <v>-0.26000000000000467</v>
      </c>
      <c r="AB98" s="180">
        <f>SUM(F98-Q98)*100</f>
        <v>0.7039400000000029</v>
      </c>
      <c r="AC98" s="180">
        <f>SUM(G98-R98)*100</f>
        <v>0.16840179999999538</v>
      </c>
      <c r="AD98" s="180">
        <f>SUM(H98-S98)*100</f>
        <v>-0.25895887512672466</v>
      </c>
      <c r="AE98" s="180">
        <f>SUM(I98-T98)*100</f>
        <v>0.58549303152709564</v>
      </c>
      <c r="AF98" s="181">
        <f>SUM(J98-U98)*100</f>
        <v>-7.2926305785214751E-2</v>
      </c>
      <c r="AG98" s="182">
        <v>0.97430497100000002</v>
      </c>
      <c r="AH98" s="183">
        <v>0.98008689400000004</v>
      </c>
      <c r="AI98" s="183">
        <v>0.98201016799999996</v>
      </c>
      <c r="AJ98" s="183">
        <v>0.98055105300000001</v>
      </c>
      <c r="AK98" s="183">
        <v>0.97365269499999996</v>
      </c>
      <c r="AL98" s="166">
        <v>0.98444846292947563</v>
      </c>
      <c r="AM98" s="175">
        <f>SUM(AH98-AG98)*100</f>
        <v>0.57819230000000221</v>
      </c>
      <c r="AN98" s="176">
        <f>SUM(AI98-AH98)*100</f>
        <v>0.19232739999999193</v>
      </c>
      <c r="AO98" s="176">
        <f>SUM(AJ98-AI98)*100</f>
        <v>-0.14591149999999553</v>
      </c>
      <c r="AP98" s="177">
        <f>SUM(AK98-AJ98)*100</f>
        <v>-0.68983580000000488</v>
      </c>
      <c r="AQ98" s="185">
        <f>SUM(AL98-AJ98)*100</f>
        <v>0.38974099294756259</v>
      </c>
      <c r="AR98" s="179">
        <f>SUM(E98-AG98)*100</f>
        <v>8.9502899999993613E-2</v>
      </c>
      <c r="AS98" s="180">
        <f>SUM(F98-AH98)*100</f>
        <v>0.57431059999999423</v>
      </c>
      <c r="AT98" s="180">
        <f>SUM(G98-AI98)*100</f>
        <v>0.19470510000000329</v>
      </c>
      <c r="AU98" s="180">
        <f>SUM(H98-AJ98)*100</f>
        <v>-9.5921626530615089E-2</v>
      </c>
      <c r="AV98" s="180">
        <f>SUM(I98-AK98)*100</f>
        <v>0.41798173152709506</v>
      </c>
      <c r="AW98" s="186">
        <f>SUM(J98-AL98)*100</f>
        <v>-1.8522973920376273E-2</v>
      </c>
    </row>
    <row r="99" spans="1:49" ht="30" customHeight="1">
      <c r="A99" s="252" t="s">
        <v>162</v>
      </c>
      <c r="B99" s="253"/>
      <c r="C99" s="160" t="s">
        <v>289</v>
      </c>
      <c r="D99" s="161" t="s">
        <v>290</v>
      </c>
      <c r="E99" s="162">
        <v>0.84730000000000005</v>
      </c>
      <c r="F99" s="165">
        <v>0.81927709999999998</v>
      </c>
      <c r="G99" s="165">
        <v>0.83957219299999997</v>
      </c>
      <c r="H99" s="165">
        <v>0.87244897959183676</v>
      </c>
      <c r="I99" s="165">
        <v>0.86029411764705888</v>
      </c>
      <c r="J99" s="166">
        <v>0.88471849865951746</v>
      </c>
      <c r="K99" s="167">
        <f>SUM(F99-E99)*100</f>
        <v>-2.8022900000000073</v>
      </c>
      <c r="L99" s="168">
        <f>SUM(G99-F99)*100</f>
        <v>2.0295092999999986</v>
      </c>
      <c r="M99" s="168">
        <f>SUM(H99-G99)*100</f>
        <v>3.2876786591836793</v>
      </c>
      <c r="N99" s="169">
        <f>SUM(I99-H99)*100</f>
        <v>-1.2154861944777884</v>
      </c>
      <c r="O99" s="170">
        <f>SUM(J99-I99)*100</f>
        <v>2.4424381012458585</v>
      </c>
      <c r="P99" s="171">
        <v>0.876</v>
      </c>
      <c r="Q99" s="172">
        <v>0.86157300000000003</v>
      </c>
      <c r="R99" s="173">
        <v>0.86124152300000001</v>
      </c>
      <c r="S99" s="174">
        <v>0.86766275346851651</v>
      </c>
      <c r="T99" s="173">
        <v>0.88006354200000003</v>
      </c>
      <c r="U99" s="166">
        <v>0.87828947368421051</v>
      </c>
      <c r="V99" s="175">
        <f>SUM(Q99-P99)*100</f>
        <v>-1.4426999999999968</v>
      </c>
      <c r="W99" s="176">
        <f>SUM(R99-Q99)*100</f>
        <v>-3.3147700000002445E-2</v>
      </c>
      <c r="X99" s="176">
        <f>SUM(S99-R99)*100</f>
        <v>0.64212304685165034</v>
      </c>
      <c r="Y99" s="177">
        <f>SUM(T99-S99)*100</f>
        <v>1.240078853148352</v>
      </c>
      <c r="Z99" s="178">
        <f>SUM(U99-T99)*100</f>
        <v>-0.17740683157895232</v>
      </c>
      <c r="AA99" s="179">
        <f>SUM(E99-P99)*100</f>
        <v>-2.8699999999999948</v>
      </c>
      <c r="AB99" s="180">
        <f>SUM(F99-Q99)*100</f>
        <v>-4.2295900000000053</v>
      </c>
      <c r="AC99" s="180">
        <f>SUM(G99-R99)*100</f>
        <v>-2.1669330000000042</v>
      </c>
      <c r="AD99" s="180">
        <f>SUM(H99-S99)*100</f>
        <v>0.47862261233202474</v>
      </c>
      <c r="AE99" s="180">
        <f>SUM(I99-T99)*100</f>
        <v>-1.9769424352941156</v>
      </c>
      <c r="AF99" s="181">
        <f>SUM(J99-U99)*100</f>
        <v>0.64290249753069517</v>
      </c>
      <c r="AG99" s="227">
        <v>0.86961972399999998</v>
      </c>
      <c r="AH99" s="188">
        <v>0.85369369399999995</v>
      </c>
      <c r="AI99" s="188">
        <v>0.85462382400000003</v>
      </c>
      <c r="AJ99" s="188">
        <v>0.86932046600000001</v>
      </c>
      <c r="AK99" s="188">
        <v>0.87574316299999999</v>
      </c>
      <c r="AL99" s="166">
        <v>0.87898305084745765</v>
      </c>
      <c r="AM99" s="175">
        <f>SUM(AH99-AG99)*100</f>
        <v>-1.5926030000000035</v>
      </c>
      <c r="AN99" s="176">
        <f>SUM(AI99-AH99)*100</f>
        <v>9.301300000000845E-2</v>
      </c>
      <c r="AO99" s="176">
        <f>SUM(AJ99-AI99)*100</f>
        <v>1.4696641999999982</v>
      </c>
      <c r="AP99" s="177">
        <f>SUM(AK99-AJ99)*100</f>
        <v>0.64226969999999772</v>
      </c>
      <c r="AQ99" s="185">
        <f>SUM(AL99-AJ99)*100</f>
        <v>0.96625848474576337</v>
      </c>
      <c r="AR99" s="179">
        <f>SUM(E99-AG99)*100</f>
        <v>-2.231972399999993</v>
      </c>
      <c r="AS99" s="180">
        <f>SUM(F99-AH99)*100</f>
        <v>-3.4416593999999967</v>
      </c>
      <c r="AT99" s="180">
        <f>SUM(G99-AI99)*100</f>
        <v>-1.5051631000000065</v>
      </c>
      <c r="AU99" s="180">
        <f>SUM(H99-AJ99)*100</f>
        <v>0.31285135918367457</v>
      </c>
      <c r="AV99" s="180">
        <f>SUM(I99-AK99)*100</f>
        <v>-1.5449045352941115</v>
      </c>
      <c r="AW99" s="186">
        <f>SUM(J99-AL99)*100</f>
        <v>0.57354478120598129</v>
      </c>
    </row>
    <row r="100" spans="1:49" ht="30" customHeight="1">
      <c r="A100" s="198" t="s">
        <v>69</v>
      </c>
      <c r="B100" s="236" t="s">
        <v>157</v>
      </c>
      <c r="C100" s="160" t="s">
        <v>291</v>
      </c>
      <c r="D100" s="161" t="s">
        <v>292</v>
      </c>
      <c r="E100" s="228">
        <v>0.59950000000000003</v>
      </c>
      <c r="F100" s="254">
        <v>0.60040159999999998</v>
      </c>
      <c r="G100" s="255">
        <v>0.63868613100000005</v>
      </c>
      <c r="H100" s="229">
        <v>0.65909090909090906</v>
      </c>
      <c r="I100" s="229">
        <v>0.65206812652068125</v>
      </c>
      <c r="J100" s="166">
        <v>0.72192513368983957</v>
      </c>
      <c r="K100" s="167">
        <f>SUM(F100-E100)*100</f>
        <v>9.0159999999994689E-2</v>
      </c>
      <c r="L100" s="168">
        <f>SUM(G100-F100)*100</f>
        <v>3.8284531000000066</v>
      </c>
      <c r="M100" s="168">
        <f>SUM(H100-G100)*100</f>
        <v>2.0404778090909015</v>
      </c>
      <c r="N100" s="169">
        <f>SUM(I100-H100)*100</f>
        <v>-0.70227825702278146</v>
      </c>
      <c r="O100" s="170">
        <f>SUM(J100-I100)*100</f>
        <v>6.9857007169158329</v>
      </c>
      <c r="P100" s="171">
        <v>0.68520000000000003</v>
      </c>
      <c r="Q100" s="226">
        <v>0.66231430000000002</v>
      </c>
      <c r="R100" s="173">
        <v>0.66648907800000001</v>
      </c>
      <c r="S100" s="174">
        <v>0.69558011049723756</v>
      </c>
      <c r="T100" s="173">
        <v>0.70546318299999999</v>
      </c>
      <c r="U100" s="166">
        <v>0.71341463414634143</v>
      </c>
      <c r="V100" s="175">
        <f>SUM(Q100-P100)*100</f>
        <v>-2.2885700000000009</v>
      </c>
      <c r="W100" s="230">
        <f>SUM(R100-Q100)*100</f>
        <v>0.41747779999999901</v>
      </c>
      <c r="X100" s="230">
        <f>SUM(S100-R100)*100</f>
        <v>2.9091032497237546</v>
      </c>
      <c r="Y100" s="177">
        <f>SUM(T100-S100)*100</f>
        <v>0.98830725027624355</v>
      </c>
      <c r="Z100" s="178">
        <f>SUM(U100-T100)*100</f>
        <v>0.79514511463414372</v>
      </c>
      <c r="AA100" s="179">
        <f>SUM(E100-P100)*100</f>
        <v>-8.57</v>
      </c>
      <c r="AB100" s="180">
        <f>SUM(F100-Q100)*100</f>
        <v>-6.1912700000000047</v>
      </c>
      <c r="AC100" s="180">
        <f>SUM(G100-R100)*100</f>
        <v>-2.7802946999999967</v>
      </c>
      <c r="AD100" s="180">
        <f>SUM(H100-S100)*100</f>
        <v>-3.6489201406328498</v>
      </c>
      <c r="AE100" s="180">
        <f>SUM(I100-T100)*100</f>
        <v>-5.3395056479318743</v>
      </c>
      <c r="AF100" s="181">
        <f>SUM(J100-U100)*100</f>
        <v>0.85104995434981401</v>
      </c>
      <c r="AG100" s="227">
        <v>0.66241776299999999</v>
      </c>
      <c r="AH100" s="188">
        <v>0.65247203200000004</v>
      </c>
      <c r="AI100" s="188">
        <v>0.65718862600000005</v>
      </c>
      <c r="AJ100" s="188">
        <v>0.68659194700000004</v>
      </c>
      <c r="AK100" s="188">
        <v>0.69271758400000005</v>
      </c>
      <c r="AL100" s="166">
        <v>0.71438240270727582</v>
      </c>
      <c r="AM100" s="175">
        <f>SUM(AH100-AG100)*100</f>
        <v>-0.99457309999999577</v>
      </c>
      <c r="AN100" s="176">
        <f>SUM(AI100-AH100)*100</f>
        <v>0.47165940000000184</v>
      </c>
      <c r="AO100" s="176">
        <f>SUM(AJ100-AI100)*100</f>
        <v>2.9403320999999982</v>
      </c>
      <c r="AP100" s="177">
        <f>SUM(AK100-AJ100)*100</f>
        <v>0.61256370000000171</v>
      </c>
      <c r="AQ100" s="185">
        <f>SUM(AL100-AJ100)*100</f>
        <v>2.7790455707275785</v>
      </c>
      <c r="AR100" s="179">
        <f>SUM(E100-AG100)*100</f>
        <v>-6.291776299999996</v>
      </c>
      <c r="AS100" s="180">
        <f>SUM(F100-AH100)*100</f>
        <v>-5.2070432000000055</v>
      </c>
      <c r="AT100" s="180">
        <f>SUM(G100-AI100)*100</f>
        <v>-1.8502495000000008</v>
      </c>
      <c r="AU100" s="180">
        <f>SUM(H100-AJ100)*100</f>
        <v>-2.7501037909090975</v>
      </c>
      <c r="AV100" s="180">
        <f>SUM(I100-AK100)*100</f>
        <v>-4.0649457479318807</v>
      </c>
      <c r="AW100" s="186">
        <f>SUM(J100-AL100)*100</f>
        <v>0.75427309825637501</v>
      </c>
    </row>
    <row r="101" spans="1:49" ht="30" customHeight="1">
      <c r="A101" s="198" t="s">
        <v>131</v>
      </c>
      <c r="B101" s="235"/>
      <c r="C101" s="213" t="s">
        <v>293</v>
      </c>
      <c r="D101" s="161" t="s">
        <v>294</v>
      </c>
      <c r="E101" s="191" t="s">
        <v>79</v>
      </c>
      <c r="F101" s="164" t="s">
        <v>79</v>
      </c>
      <c r="G101" s="164" t="s">
        <v>79</v>
      </c>
      <c r="H101" s="165">
        <v>0.76222596964586842</v>
      </c>
      <c r="I101" s="165">
        <v>0.73479318734793186</v>
      </c>
      <c r="J101" s="166">
        <v>0.76840696117804552</v>
      </c>
      <c r="K101" s="192" t="s">
        <v>79</v>
      </c>
      <c r="L101" s="193" t="s">
        <v>79</v>
      </c>
      <c r="M101" s="193" t="s">
        <v>79</v>
      </c>
      <c r="N101" s="169">
        <f>SUM(I101-H101)*100</f>
        <v>-2.7432782297936553</v>
      </c>
      <c r="O101" s="170">
        <f>SUM(J101-I101)*100</f>
        <v>3.3613773830113658</v>
      </c>
      <c r="P101" s="194" t="s">
        <v>79</v>
      </c>
      <c r="Q101" s="173" t="s">
        <v>79</v>
      </c>
      <c r="R101" s="173" t="s">
        <v>79</v>
      </c>
      <c r="S101" s="174">
        <v>0.752</v>
      </c>
      <c r="T101" s="173">
        <v>0.75867507899999997</v>
      </c>
      <c r="U101" s="166">
        <v>0.74835988753514526</v>
      </c>
      <c r="V101" s="195" t="s">
        <v>79</v>
      </c>
      <c r="W101" s="196" t="s">
        <v>79</v>
      </c>
      <c r="X101" s="196" t="s">
        <v>79</v>
      </c>
      <c r="Y101" s="177">
        <f>SUM(T101-S101)*100</f>
        <v>0.66750789999999727</v>
      </c>
      <c r="Z101" s="178">
        <f>SUM(U101-T101)*100</f>
        <v>-1.0315191464854712</v>
      </c>
      <c r="AA101" s="179" t="s">
        <v>81</v>
      </c>
      <c r="AB101" s="180" t="s">
        <v>81</v>
      </c>
      <c r="AC101" s="180" t="s">
        <v>81</v>
      </c>
      <c r="AD101" s="180">
        <f>SUM(H101-S101)*100</f>
        <v>1.0225969645868416</v>
      </c>
      <c r="AE101" s="180">
        <f>SUM(I101-T101)*100</f>
        <v>-2.388189165206811</v>
      </c>
      <c r="AF101" s="181">
        <f>SUM(J101-U101)*100</f>
        <v>2.0047073642900259</v>
      </c>
      <c r="AG101" s="171" t="s">
        <v>79</v>
      </c>
      <c r="AH101" s="174" t="s">
        <v>79</v>
      </c>
      <c r="AI101" s="174" t="s">
        <v>79</v>
      </c>
      <c r="AJ101" s="183">
        <v>0.75462590500000004</v>
      </c>
      <c r="AK101" s="183">
        <v>0.75280898900000004</v>
      </c>
      <c r="AL101" s="166">
        <v>0.75016926201760326</v>
      </c>
      <c r="AM101" s="203" t="s">
        <v>79</v>
      </c>
      <c r="AN101" s="214" t="s">
        <v>79</v>
      </c>
      <c r="AO101" s="214" t="s">
        <v>79</v>
      </c>
      <c r="AP101" s="177">
        <f>SUM(AK101-AJ101)*100</f>
        <v>-0.18169160000000018</v>
      </c>
      <c r="AQ101" s="185">
        <f>SUM(AL101-AJ101)*100</f>
        <v>-0.44566429823967857</v>
      </c>
      <c r="AR101" s="179" t="s">
        <v>81</v>
      </c>
      <c r="AS101" s="180" t="s">
        <v>81</v>
      </c>
      <c r="AT101" s="180" t="s">
        <v>81</v>
      </c>
      <c r="AU101" s="180">
        <f>SUM(H101-AJ101)*100</f>
        <v>0.76000646458683763</v>
      </c>
      <c r="AV101" s="180">
        <f>SUM(I101-AK101)*100</f>
        <v>-1.8015801652068175</v>
      </c>
      <c r="AW101" s="186">
        <f>SUM(J101-AL101)*100</f>
        <v>1.8237699160442267</v>
      </c>
    </row>
    <row r="102" spans="1:49" ht="30" customHeight="1">
      <c r="A102" s="198" t="s">
        <v>69</v>
      </c>
      <c r="B102" s="243"/>
      <c r="C102" s="160" t="s">
        <v>295</v>
      </c>
      <c r="D102" s="161" t="s">
        <v>296</v>
      </c>
      <c r="E102" s="162">
        <v>0.8034</v>
      </c>
      <c r="F102" s="163">
        <v>0.76600000000000001</v>
      </c>
      <c r="G102" s="164">
        <v>0.82415630600000001</v>
      </c>
      <c r="H102" s="165">
        <v>0.86317567567567566</v>
      </c>
      <c r="I102" s="165">
        <v>0.83902439024390241</v>
      </c>
      <c r="J102" s="166">
        <v>0.86471408647140868</v>
      </c>
      <c r="K102" s="167">
        <f>SUM(F102-E102)*100</f>
        <v>-3.7399999999999989</v>
      </c>
      <c r="L102" s="168">
        <f>SUM(G102-F102)*100</f>
        <v>5.8156305999999987</v>
      </c>
      <c r="M102" s="168">
        <f>SUM(H102-G102)*100</f>
        <v>3.9019369675675653</v>
      </c>
      <c r="N102" s="169">
        <f>SUM(I102-H102)*100</f>
        <v>-2.4151285431773251</v>
      </c>
      <c r="O102" s="170">
        <f>SUM(J102-I102)*100</f>
        <v>2.5689696227506276</v>
      </c>
      <c r="P102" s="171">
        <v>0.80710000000000004</v>
      </c>
      <c r="Q102" s="172">
        <v>0.79964139999999995</v>
      </c>
      <c r="R102" s="173">
        <v>0.81383255300000001</v>
      </c>
      <c r="S102" s="174">
        <v>0.82855626326963905</v>
      </c>
      <c r="T102" s="173">
        <v>0.83017377599999997</v>
      </c>
      <c r="U102" s="166">
        <v>0.83357593401261521</v>
      </c>
      <c r="V102" s="175">
        <f>SUM(Q102-P102)*100</f>
        <v>-0.74586000000000929</v>
      </c>
      <c r="W102" s="176">
        <f>SUM(R102-Q102)*100</f>
        <v>1.4191153000000067</v>
      </c>
      <c r="X102" s="176">
        <f>SUM(S102-R102)*100</f>
        <v>1.4723710269639034</v>
      </c>
      <c r="Y102" s="177">
        <f>SUM(T102-S102)*100</f>
        <v>0.1617512730360926</v>
      </c>
      <c r="Z102" s="178">
        <f>SUM(U102-T102)*100</f>
        <v>0.34021580126152307</v>
      </c>
      <c r="AA102" s="179">
        <f>SUM(E102-P102)*100</f>
        <v>-0.37000000000000366</v>
      </c>
      <c r="AB102" s="180">
        <f>SUM(F102-Q102)*100</f>
        <v>-3.3641399999999932</v>
      </c>
      <c r="AC102" s="180">
        <f>SUM(G102-R102)*100</f>
        <v>1.0323752999999991</v>
      </c>
      <c r="AD102" s="180">
        <f>SUM(H102-S102)*100</f>
        <v>3.4619412406036609</v>
      </c>
      <c r="AE102" s="180">
        <f>SUM(I102-T102)*100</f>
        <v>0.88506142439024327</v>
      </c>
      <c r="AF102" s="181">
        <f>SUM(J102-U102)*100</f>
        <v>3.1138152458793478</v>
      </c>
      <c r="AG102" s="227">
        <v>0.80482815100000005</v>
      </c>
      <c r="AH102" s="188">
        <v>0.79353680400000004</v>
      </c>
      <c r="AI102" s="188">
        <v>0.81559454200000003</v>
      </c>
      <c r="AJ102" s="183">
        <v>0.83746006399999995</v>
      </c>
      <c r="AK102" s="183">
        <v>0.83323477199999996</v>
      </c>
      <c r="AL102" s="166">
        <v>0.84105263157894739</v>
      </c>
      <c r="AM102" s="175">
        <f>SUM(AH102-AG102)*100</f>
        <v>-1.1291347000000007</v>
      </c>
      <c r="AN102" s="176">
        <f>SUM(AI102-AH102)*100</f>
        <v>2.2057737999999993</v>
      </c>
      <c r="AO102" s="176">
        <f>SUM(AJ102-AI102)*100</f>
        <v>2.1865521999999915</v>
      </c>
      <c r="AP102" s="177">
        <f>SUM(AK102-AJ102)*100</f>
        <v>-0.42252919999999916</v>
      </c>
      <c r="AQ102" s="185">
        <f>SUM(AL102-AJ102)*100</f>
        <v>0.35925675789474365</v>
      </c>
      <c r="AR102" s="179">
        <f>SUM(E102-AG102)*100</f>
        <v>-0.14281510000000441</v>
      </c>
      <c r="AS102" s="180">
        <f>SUM(F102-AH102)*100</f>
        <v>-2.7536804000000026</v>
      </c>
      <c r="AT102" s="180">
        <f>SUM(G102-AI102)*100</f>
        <v>0.85617639999999717</v>
      </c>
      <c r="AU102" s="180">
        <f>SUM(H102-AJ102)*100</f>
        <v>2.5715611675675709</v>
      </c>
      <c r="AV102" s="180">
        <f>SUM(I102-AK102)*100</f>
        <v>0.57896182439024502</v>
      </c>
      <c r="AW102" s="186">
        <f>SUM(J102-AL102)*100</f>
        <v>2.3661454892461298</v>
      </c>
    </row>
    <row r="103" spans="1:49" ht="30" customHeight="1">
      <c r="A103" s="256" t="s">
        <v>139</v>
      </c>
      <c r="B103" s="236"/>
      <c r="C103" s="160" t="s">
        <v>297</v>
      </c>
      <c r="D103" s="161" t="s">
        <v>298</v>
      </c>
      <c r="E103" s="162">
        <v>0.78700000000000003</v>
      </c>
      <c r="F103" s="163">
        <v>0.73886640000000003</v>
      </c>
      <c r="G103" s="164">
        <v>0.77240143400000005</v>
      </c>
      <c r="H103" s="165">
        <v>0.76230899830220711</v>
      </c>
      <c r="I103" s="165">
        <v>0.8</v>
      </c>
      <c r="J103" s="166">
        <v>0.76881720430107525</v>
      </c>
      <c r="K103" s="167">
        <f>SUM(F103-E103)*100</f>
        <v>-4.8133599999999994</v>
      </c>
      <c r="L103" s="168">
        <f>SUM(G103-F103)*100</f>
        <v>3.3535034000000019</v>
      </c>
      <c r="M103" s="168">
        <f>SUM(H103-G103)*100</f>
        <v>-1.0092435697792945</v>
      </c>
      <c r="N103" s="169">
        <f>SUM(I103-H103)*100</f>
        <v>3.7691001697792936</v>
      </c>
      <c r="O103" s="170">
        <f>SUM(J103-I103)*100</f>
        <v>-3.1182795698924792</v>
      </c>
      <c r="P103" s="171">
        <v>0.72109999999999996</v>
      </c>
      <c r="Q103" s="172">
        <v>0.70635990000000004</v>
      </c>
      <c r="R103" s="173">
        <v>0.72541840999999996</v>
      </c>
      <c r="S103" s="174">
        <v>0.71565495207667729</v>
      </c>
      <c r="T103" s="173">
        <v>0.70760697299999997</v>
      </c>
      <c r="U103" s="166">
        <v>0.70978363123236121</v>
      </c>
      <c r="V103" s="175">
        <f>SUM(Q103-P103)*100</f>
        <v>-1.4740099999999923</v>
      </c>
      <c r="W103" s="176">
        <f>SUM(R103-Q103)*100</f>
        <v>1.9058509999999917</v>
      </c>
      <c r="X103" s="176">
        <f>SUM(S103-R103)*100</f>
        <v>-0.97634579233226715</v>
      </c>
      <c r="Y103" s="177">
        <f>SUM(T103-S103)*100</f>
        <v>-0.8047979076677314</v>
      </c>
      <c r="Z103" s="178">
        <f>SUM(U103-T103)*100</f>
        <v>0.21766582323612393</v>
      </c>
      <c r="AA103" s="179">
        <f>SUM(E103-P103)*100</f>
        <v>6.590000000000007</v>
      </c>
      <c r="AB103" s="180">
        <f>SUM(F103-Q103)*100</f>
        <v>3.2506499999999994</v>
      </c>
      <c r="AC103" s="180">
        <f>SUM(G103-R103)*100</f>
        <v>4.69830240000001</v>
      </c>
      <c r="AD103" s="180">
        <f>SUM(H103-S103)*100</f>
        <v>4.6654046225529822</v>
      </c>
      <c r="AE103" s="180">
        <f>SUM(I103-T103)*100</f>
        <v>9.2393027000000068</v>
      </c>
      <c r="AF103" s="181">
        <f>SUM(J103-U103)*100</f>
        <v>5.9033573068714045</v>
      </c>
      <c r="AG103" s="182">
        <v>0.73256802700000001</v>
      </c>
      <c r="AH103" s="183">
        <v>0.70975873199999995</v>
      </c>
      <c r="AI103" s="183">
        <v>0.73401333899999999</v>
      </c>
      <c r="AJ103" s="183">
        <v>0.72607655500000001</v>
      </c>
      <c r="AK103" s="183">
        <v>0.73029045599999998</v>
      </c>
      <c r="AL103" s="166">
        <v>0.72205232755691473</v>
      </c>
      <c r="AM103" s="175">
        <f>SUM(AH103-AG103)*100</f>
        <v>-2.2809295000000063</v>
      </c>
      <c r="AN103" s="176">
        <f>SUM(AI103-AH103)*100</f>
        <v>2.4254607000000039</v>
      </c>
      <c r="AO103" s="176">
        <f>SUM(AJ103-AI103)*100</f>
        <v>-0.79367839999999745</v>
      </c>
      <c r="AP103" s="177">
        <f>SUM(AK103-AJ103)*100</f>
        <v>0.42139009999999644</v>
      </c>
      <c r="AQ103" s="185">
        <f>SUM(AL103-AJ103)*100</f>
        <v>-0.4024227443085282</v>
      </c>
      <c r="AR103" s="179">
        <f>SUM(E103-AG103)*100</f>
        <v>5.4431973000000022</v>
      </c>
      <c r="AS103" s="180">
        <f>SUM(F103-AH103)*100</f>
        <v>2.9107668000000086</v>
      </c>
      <c r="AT103" s="180">
        <f>SUM(G103-AI103)*100</f>
        <v>3.8388095000000066</v>
      </c>
      <c r="AU103" s="180">
        <f>SUM(H103-AJ103)*100</f>
        <v>3.6232443302207096</v>
      </c>
      <c r="AV103" s="180">
        <f>SUM(I103-AK103)*100</f>
        <v>6.9709544000000072</v>
      </c>
      <c r="AW103" s="186">
        <f>SUM(J103-AL103)*100</f>
        <v>4.6764876744160517</v>
      </c>
    </row>
    <row r="104" spans="1:49" ht="30" customHeight="1">
      <c r="A104" s="257" t="s">
        <v>144</v>
      </c>
      <c r="B104" s="258">
        <v>8</v>
      </c>
      <c r="C104" s="259" t="s">
        <v>299</v>
      </c>
      <c r="D104" s="260" t="s">
        <v>300</v>
      </c>
      <c r="E104" s="261">
        <v>0.74180000000000001</v>
      </c>
      <c r="F104" s="262">
        <v>0.69716089999999997</v>
      </c>
      <c r="G104" s="263">
        <v>0.77966101700000001</v>
      </c>
      <c r="H104" s="264">
        <v>0.76280323450134768</v>
      </c>
      <c r="I104" s="264">
        <v>0.70634920634920639</v>
      </c>
      <c r="J104" s="265">
        <v>0.76397515527950299</v>
      </c>
      <c r="K104" s="266">
        <f>SUM(F104-E104)*100</f>
        <v>-4.4639100000000038</v>
      </c>
      <c r="L104" s="267">
        <f>SUM(G104-F104)*100</f>
        <v>8.2500117000000035</v>
      </c>
      <c r="M104" s="267">
        <f>SUM(H104-G104)*100</f>
        <v>-1.6857782498652329</v>
      </c>
      <c r="N104" s="268">
        <f>SUM(I104-H104)*100</f>
        <v>-5.6454028152141289</v>
      </c>
      <c r="O104" s="269">
        <f>SUM(J104-I104)*100</f>
        <v>5.76259489302966</v>
      </c>
      <c r="P104" s="270" t="s">
        <v>79</v>
      </c>
      <c r="Q104" s="271" t="s">
        <v>79</v>
      </c>
      <c r="R104" s="271" t="s">
        <v>79</v>
      </c>
      <c r="S104" s="271" t="s">
        <v>79</v>
      </c>
      <c r="T104" s="271" t="s">
        <v>79</v>
      </c>
      <c r="U104" s="272" t="s">
        <v>79</v>
      </c>
      <c r="V104" s="273" t="s">
        <v>79</v>
      </c>
      <c r="W104" s="274" t="s">
        <v>79</v>
      </c>
      <c r="X104" s="274" t="s">
        <v>79</v>
      </c>
      <c r="Y104" s="274" t="s">
        <v>79</v>
      </c>
      <c r="Z104" s="275" t="s">
        <v>79</v>
      </c>
      <c r="AA104" s="273" t="s">
        <v>80</v>
      </c>
      <c r="AB104" s="274" t="s">
        <v>81</v>
      </c>
      <c r="AC104" s="274" t="s">
        <v>81</v>
      </c>
      <c r="AD104" s="276" t="s">
        <v>147</v>
      </c>
      <c r="AE104" s="276" t="s">
        <v>147</v>
      </c>
      <c r="AF104" s="277" t="s">
        <v>147</v>
      </c>
      <c r="AG104" s="270" t="s">
        <v>79</v>
      </c>
      <c r="AH104" s="271" t="s">
        <v>79</v>
      </c>
      <c r="AI104" s="271" t="s">
        <v>79</v>
      </c>
      <c r="AJ104" s="271" t="s">
        <v>79</v>
      </c>
      <c r="AK104" s="271" t="s">
        <v>79</v>
      </c>
      <c r="AL104" s="272" t="s">
        <v>79</v>
      </c>
      <c r="AM104" s="278" t="s">
        <v>79</v>
      </c>
      <c r="AN104" s="274" t="s">
        <v>79</v>
      </c>
      <c r="AO104" s="274" t="s">
        <v>79</v>
      </c>
      <c r="AP104" s="279" t="s">
        <v>79</v>
      </c>
      <c r="AQ104" s="280" t="s">
        <v>79</v>
      </c>
      <c r="AR104" s="281" t="s">
        <v>81</v>
      </c>
      <c r="AS104" s="276" t="s">
        <v>81</v>
      </c>
      <c r="AT104" s="276" t="s">
        <v>81</v>
      </c>
      <c r="AU104" s="276" t="s">
        <v>81</v>
      </c>
      <c r="AV104" s="276" t="s">
        <v>147</v>
      </c>
      <c r="AW104" s="282" t="s">
        <v>147</v>
      </c>
    </row>
    <row r="105" spans="1:49">
      <c r="J105" s="70"/>
    </row>
    <row r="106" spans="1:49">
      <c r="J106" s="70"/>
    </row>
  </sheetData>
  <autoFilter ref="A4:AZ4" xr:uid="{00000000-0001-0000-0100-000000000000}"/>
  <mergeCells count="8">
    <mergeCell ref="E3:J3"/>
    <mergeCell ref="K3:O3"/>
    <mergeCell ref="AA3:AF3"/>
    <mergeCell ref="AR3:AW3"/>
    <mergeCell ref="AG3:AL3"/>
    <mergeCell ref="V3:Z3"/>
    <mergeCell ref="P3:U3"/>
    <mergeCell ref="AM3:AQ3"/>
  </mergeCells>
  <conditionalFormatting sqref="A4:D4">
    <cfRule type="notContainsBlanks" dxfId="32" priority="98">
      <formula>LEN(TRIM(A4))&gt;0</formula>
    </cfRule>
  </conditionalFormatting>
  <conditionalFormatting sqref="E3:O4">
    <cfRule type="notContainsBlanks" dxfId="31" priority="95">
      <formula>LEN(TRIM(E3))&gt;0</formula>
    </cfRule>
  </conditionalFormatting>
  <conditionalFormatting sqref="E5:O104">
    <cfRule type="notContainsBlanks" dxfId="30" priority="2">
      <formula>LEN(TRIM(E5))&gt;0</formula>
    </cfRule>
  </conditionalFormatting>
  <conditionalFormatting sqref="P5:Z104">
    <cfRule type="notContainsBlanks" dxfId="29" priority="97">
      <formula>LEN(TRIM(P5))&gt;0</formula>
    </cfRule>
  </conditionalFormatting>
  <conditionalFormatting sqref="P3:AA4">
    <cfRule type="notContainsBlanks" dxfId="28" priority="94">
      <formula>LEN(TRIM(P3))&gt;0</formula>
    </cfRule>
  </conditionalFormatting>
  <conditionalFormatting sqref="AA5:AF104">
    <cfRule type="containsText" dxfId="27" priority="93" operator="containsText" text="x">
      <formula>NOT(ISERROR(SEARCH("x",AA5)))</formula>
    </cfRule>
    <cfRule type="cellIs" dxfId="26" priority="99" operator="lessThan">
      <formula>-9</formula>
    </cfRule>
    <cfRule type="cellIs" dxfId="25" priority="100" operator="lessThan">
      <formula>-6</formula>
    </cfRule>
    <cfRule type="cellIs" dxfId="24" priority="101" operator="greaterThanOrEqual">
      <formula>-1</formula>
    </cfRule>
    <cfRule type="cellIs" dxfId="23" priority="102" operator="lessThan">
      <formula>-3</formula>
    </cfRule>
    <cfRule type="cellIs" dxfId="22" priority="103" operator="lessThan">
      <formula>-1</formula>
    </cfRule>
  </conditionalFormatting>
  <conditionalFormatting sqref="AG3:AM3 AG4:AQ4">
    <cfRule type="notContainsBlanks" dxfId="21" priority="86">
      <formula>LEN(TRIM(AG3))&gt;0</formula>
    </cfRule>
  </conditionalFormatting>
  <conditionalFormatting sqref="AG5:AQ104">
    <cfRule type="notContainsBlanks" dxfId="20" priority="87">
      <formula>LEN(TRIM(AG5))&gt;0</formula>
    </cfRule>
  </conditionalFormatting>
  <conditionalFormatting sqref="AR5:AW104">
    <cfRule type="containsText" dxfId="19" priority="72" operator="containsText" text="x">
      <formula>NOT(ISERROR(SEARCH("x",AR5)))</formula>
    </cfRule>
    <cfRule type="cellIs" dxfId="18" priority="73" operator="lessThan">
      <formula>-9</formula>
    </cfRule>
    <cfRule type="cellIs" dxfId="17" priority="74" operator="lessThan">
      <formula>-6</formula>
    </cfRule>
    <cfRule type="cellIs" dxfId="16" priority="75" operator="greaterThanOrEqual">
      <formula>-1</formula>
    </cfRule>
    <cfRule type="cellIs" dxfId="15" priority="76" operator="lessThan">
      <formula>-3</formula>
    </cfRule>
    <cfRule type="cellIs" dxfId="14" priority="77" operator="lessThan">
      <formula>-1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workbookViewId="0">
      <pane xSplit="2" ySplit="4" topLeftCell="C106" activePane="bottomRight" state="frozen"/>
      <selection pane="bottomRight" activeCell="E112" sqref="E112"/>
      <selection pane="bottomLeft"/>
      <selection pane="topRight"/>
    </sheetView>
  </sheetViews>
  <sheetFormatPr defaultColWidth="9.140625" defaultRowHeight="14.45"/>
  <cols>
    <col min="1" max="1" width="15.7109375" style="4" customWidth="1"/>
    <col min="2" max="2" width="14.7109375" customWidth="1"/>
    <col min="3" max="3" width="60.7109375" style="33" customWidth="1"/>
    <col min="4" max="6" width="19.7109375" style="33" customWidth="1"/>
    <col min="7" max="7" width="9.140625" style="4"/>
    <col min="8" max="8" width="9.140625" style="56"/>
    <col min="9" max="16384" width="9.140625" style="4"/>
  </cols>
  <sheetData>
    <row r="1" spans="1:8" ht="22.5" customHeight="1">
      <c r="A1" s="6" t="s">
        <v>301</v>
      </c>
      <c r="B1" s="24"/>
      <c r="C1" s="35"/>
      <c r="D1" s="35"/>
      <c r="E1" s="35"/>
      <c r="F1" s="36"/>
    </row>
    <row r="2" spans="1:8" ht="15" customHeight="1">
      <c r="A2" s="37" t="s">
        <v>302</v>
      </c>
      <c r="F2" s="38"/>
    </row>
    <row r="3" spans="1:8" s="1" customFormat="1" ht="30" customHeight="1">
      <c r="A3" s="37" t="s">
        <v>303</v>
      </c>
      <c r="B3" s="3">
        <v>3</v>
      </c>
      <c r="C3" s="39" t="s">
        <v>304</v>
      </c>
      <c r="D3" s="32" t="s">
        <v>305</v>
      </c>
      <c r="E3" s="1" t="s">
        <v>306</v>
      </c>
      <c r="F3" s="40" t="s">
        <v>307</v>
      </c>
      <c r="H3" s="5"/>
    </row>
    <row r="4" spans="1:8" s="1" customFormat="1" ht="30" customHeight="1">
      <c r="A4" s="59" t="s">
        <v>308</v>
      </c>
      <c r="B4" s="1" t="s">
        <v>309</v>
      </c>
      <c r="C4" s="1" t="s">
        <v>310</v>
      </c>
      <c r="D4" s="1" t="s">
        <v>311</v>
      </c>
      <c r="E4" s="1" t="s">
        <v>312</v>
      </c>
      <c r="F4" s="40" t="s">
        <v>313</v>
      </c>
      <c r="H4" s="5"/>
    </row>
    <row r="5" spans="1:8" s="1" customFormat="1" ht="30" customHeight="1">
      <c r="A5" s="41" t="s">
        <v>314</v>
      </c>
      <c r="B5" s="2" t="s">
        <v>315</v>
      </c>
      <c r="C5" s="57" t="s">
        <v>109</v>
      </c>
      <c r="D5" s="1">
        <v>0.59769725702675203</v>
      </c>
      <c r="E5" s="42">
        <v>0.52</v>
      </c>
      <c r="F5" s="43">
        <v>0.62764456981664318</v>
      </c>
      <c r="H5" s="5"/>
    </row>
    <row r="6" spans="1:8" s="1" customFormat="1" ht="30" customHeight="1">
      <c r="A6" s="44">
        <v>1</v>
      </c>
      <c r="B6" s="2" t="s">
        <v>316</v>
      </c>
      <c r="C6" s="57" t="s">
        <v>204</v>
      </c>
      <c r="D6" s="1">
        <v>0.73159876754536113</v>
      </c>
      <c r="E6" s="42">
        <v>0.68590604026845636</v>
      </c>
      <c r="F6" s="43">
        <v>0.75142857142857145</v>
      </c>
      <c r="H6" s="5"/>
    </row>
    <row r="7" spans="1:8" s="1" customFormat="1" ht="30" customHeight="1">
      <c r="A7" s="45" t="str">
        <f>"&gt;" &amp;$B$3&amp;" ppt above"</f>
        <v>&gt;3 ppt above</v>
      </c>
      <c r="B7" s="2" t="s">
        <v>317</v>
      </c>
      <c r="C7" s="57" t="s">
        <v>266</v>
      </c>
      <c r="D7" s="1">
        <v>0.73676975945017187</v>
      </c>
      <c r="E7" s="42">
        <v>0.7123655913978495</v>
      </c>
      <c r="F7" s="43">
        <v>0.74629718107978982</v>
      </c>
      <c r="H7" s="5"/>
    </row>
    <row r="8" spans="1:8" s="1" customFormat="1" ht="30" customHeight="1">
      <c r="A8" s="46" t="str">
        <f>"&lt;" &amp;$B$3&amp;" ppt below"</f>
        <v>&lt;3 ppt below</v>
      </c>
      <c r="B8" s="2" t="s">
        <v>318</v>
      </c>
      <c r="C8" s="57" t="s">
        <v>223</v>
      </c>
      <c r="D8" s="1">
        <v>0.85642062689585441</v>
      </c>
      <c r="E8" s="42">
        <v>0.81599999999999995</v>
      </c>
      <c r="F8" s="43">
        <v>0.87517531556802242</v>
      </c>
      <c r="H8" s="5"/>
    </row>
    <row r="9" spans="1:8" s="1" customFormat="1" ht="30" customHeight="1">
      <c r="A9" s="47" t="s">
        <v>319</v>
      </c>
      <c r="B9" s="2" t="s">
        <v>320</v>
      </c>
      <c r="C9" s="57" t="s">
        <v>256</v>
      </c>
      <c r="D9" s="1">
        <v>0.91207304700710179</v>
      </c>
      <c r="E9" s="42">
        <v>0.88117489986648867</v>
      </c>
      <c r="F9" s="43">
        <v>0.92405063291139244</v>
      </c>
      <c r="H9" s="5"/>
    </row>
    <row r="10" spans="1:8" s="1" customFormat="1" ht="30" customHeight="1">
      <c r="A10" s="48" t="s">
        <v>321</v>
      </c>
      <c r="B10" s="2" t="s">
        <v>322</v>
      </c>
      <c r="C10" s="57" t="s">
        <v>236</v>
      </c>
      <c r="D10" s="1">
        <v>0.80371621621621625</v>
      </c>
      <c r="E10" s="42">
        <v>0.76737967914438499</v>
      </c>
      <c r="F10" s="43">
        <v>0.82060889929742387</v>
      </c>
      <c r="H10" s="5"/>
    </row>
    <row r="11" spans="1:8" s="1" customFormat="1" ht="30" customHeight="1">
      <c r="A11" s="49" t="s">
        <v>323</v>
      </c>
      <c r="B11" s="2" t="s">
        <v>324</v>
      </c>
      <c r="C11" s="57" t="s">
        <v>154</v>
      </c>
      <c r="D11" s="1">
        <v>0.79797297297297298</v>
      </c>
      <c r="E11" s="42">
        <v>0.73635153129161124</v>
      </c>
      <c r="F11" s="43">
        <v>0.8217636022514071</v>
      </c>
      <c r="H11" s="5"/>
    </row>
    <row r="12" spans="1:8" s="1" customFormat="1" ht="30" customHeight="1">
      <c r="A12" s="48" t="s">
        <v>325</v>
      </c>
      <c r="B12" s="2" t="s">
        <v>326</v>
      </c>
      <c r="C12" s="57" t="s">
        <v>168</v>
      </c>
      <c r="D12" s="1">
        <v>0.597025016903313</v>
      </c>
      <c r="E12" s="42">
        <v>0.53671562082777036</v>
      </c>
      <c r="F12" s="43">
        <v>0.61913696060037526</v>
      </c>
      <c r="H12" s="5"/>
    </row>
    <row r="13" spans="1:8" s="1" customFormat="1" ht="30" customHeight="1">
      <c r="A13" s="50"/>
      <c r="B13" s="2" t="s">
        <v>327</v>
      </c>
      <c r="C13" s="57" t="s">
        <v>99</v>
      </c>
      <c r="D13" s="1">
        <v>0.67263513513513518</v>
      </c>
      <c r="E13" s="42">
        <v>0.58957219251336901</v>
      </c>
      <c r="F13" s="43">
        <v>0.70304449648711942</v>
      </c>
      <c r="H13" s="5"/>
    </row>
    <row r="14" spans="1:8" s="1" customFormat="1" ht="30" customHeight="1">
      <c r="A14" s="51"/>
      <c r="B14" s="2" t="s">
        <v>328</v>
      </c>
      <c r="C14" s="57" t="s">
        <v>87</v>
      </c>
      <c r="D14" s="1">
        <v>0.48124366339979718</v>
      </c>
      <c r="E14" s="42">
        <v>0.38451268357810409</v>
      </c>
      <c r="F14" s="43">
        <v>0.5171120487576184</v>
      </c>
      <c r="H14" s="5"/>
    </row>
    <row r="15" spans="1:8" s="1" customFormat="1" ht="30" customHeight="1">
      <c r="A15" s="51"/>
      <c r="B15" s="2" t="s">
        <v>329</v>
      </c>
      <c r="C15" s="57" t="s">
        <v>156</v>
      </c>
      <c r="D15" s="1">
        <v>0.60020277120648868</v>
      </c>
      <c r="E15" s="42">
        <v>0.53938584779706278</v>
      </c>
      <c r="F15" s="43">
        <v>0.62464854732895969</v>
      </c>
      <c r="H15" s="5"/>
    </row>
    <row r="16" spans="1:8" s="1" customFormat="1" ht="30" customHeight="1">
      <c r="A16" s="51"/>
      <c r="B16" s="2" t="s">
        <v>330</v>
      </c>
      <c r="C16" s="57" t="s">
        <v>118</v>
      </c>
      <c r="D16" s="1">
        <v>0.36740890688259109</v>
      </c>
      <c r="E16" s="42">
        <v>0.29294274300932088</v>
      </c>
      <c r="F16" s="43">
        <v>0.39484777517564401</v>
      </c>
      <c r="H16" s="5"/>
    </row>
    <row r="17" spans="1:8" s="1" customFormat="1" ht="30" customHeight="1">
      <c r="A17" s="51"/>
      <c r="B17" s="2" t="s">
        <v>331</v>
      </c>
      <c r="C17" s="57" t="s">
        <v>198</v>
      </c>
      <c r="D17" s="1">
        <v>0.63120567375886527</v>
      </c>
      <c r="E17" s="42">
        <v>0.58666666666666667</v>
      </c>
      <c r="F17" s="43">
        <v>0.65292740046838404</v>
      </c>
      <c r="H17" s="5"/>
    </row>
    <row r="18" spans="1:8" s="1" customFormat="1" ht="30" customHeight="1">
      <c r="A18" s="51"/>
      <c r="B18" s="2" t="s">
        <v>332</v>
      </c>
      <c r="C18" s="57" t="s">
        <v>152</v>
      </c>
      <c r="D18" s="1">
        <v>0.55499153976311333</v>
      </c>
      <c r="E18" s="42">
        <v>0.49331550802139029</v>
      </c>
      <c r="F18" s="43">
        <v>0.5809479117785078</v>
      </c>
      <c r="H18" s="5"/>
    </row>
    <row r="19" spans="1:8" s="1" customFormat="1" ht="30" customHeight="1">
      <c r="A19" s="51"/>
      <c r="B19" s="2" t="s">
        <v>333</v>
      </c>
      <c r="C19" s="57" t="s">
        <v>272</v>
      </c>
      <c r="D19" s="1">
        <v>0.30727580372250418</v>
      </c>
      <c r="E19" s="42">
        <v>0.29010695187165769</v>
      </c>
      <c r="F19" s="43">
        <v>0.31238273921200749</v>
      </c>
      <c r="H19" s="5"/>
    </row>
    <row r="20" spans="1:8" s="1" customFormat="1" ht="30" customHeight="1">
      <c r="A20" s="51"/>
      <c r="B20" s="2" t="s">
        <v>334</v>
      </c>
      <c r="C20" s="57" t="s">
        <v>234</v>
      </c>
      <c r="D20" s="1">
        <v>0.64891451831750335</v>
      </c>
      <c r="E20" s="42">
        <v>0.60939597315436245</v>
      </c>
      <c r="F20" s="43">
        <v>0.66306390977443608</v>
      </c>
      <c r="H20" s="5"/>
    </row>
    <row r="21" spans="1:8" s="1" customFormat="1" ht="30" customHeight="1">
      <c r="A21" s="51"/>
      <c r="B21" s="2" t="s">
        <v>335</v>
      </c>
      <c r="C21" s="57" t="s">
        <v>221</v>
      </c>
      <c r="D21" s="1">
        <v>0.27766531713900128</v>
      </c>
      <c r="E21" s="42">
        <v>0.2363150867823765</v>
      </c>
      <c r="F21" s="43">
        <v>0.29574169396350031</v>
      </c>
      <c r="H21" s="5"/>
    </row>
    <row r="22" spans="1:8" s="1" customFormat="1" ht="30" customHeight="1">
      <c r="A22" s="51"/>
      <c r="B22" s="2" t="s">
        <v>336</v>
      </c>
      <c r="C22" s="57" t="s">
        <v>270</v>
      </c>
      <c r="D22" s="1">
        <v>0.61753794266441819</v>
      </c>
      <c r="E22" s="42">
        <v>0.60133333333333339</v>
      </c>
      <c r="F22" s="43">
        <v>0.62845109967243795</v>
      </c>
      <c r="H22" s="5"/>
    </row>
    <row r="23" spans="1:8" s="1" customFormat="1" ht="30" customHeight="1">
      <c r="A23" s="51"/>
      <c r="B23" s="2" t="s">
        <v>337</v>
      </c>
      <c r="C23" s="57" t="s">
        <v>192</v>
      </c>
      <c r="D23" s="1">
        <v>0.5400202634245187</v>
      </c>
      <c r="E23" s="42">
        <v>0.48930481283422461</v>
      </c>
      <c r="F23" s="43">
        <v>0.55925058548009365</v>
      </c>
      <c r="H23" s="5"/>
    </row>
    <row r="24" spans="1:8" s="1" customFormat="1" ht="30" customHeight="1">
      <c r="A24" s="51"/>
      <c r="B24" s="2" t="s">
        <v>338</v>
      </c>
      <c r="C24" s="57" t="s">
        <v>284</v>
      </c>
      <c r="D24" s="1">
        <v>0.91187607573149743</v>
      </c>
      <c r="E24" s="42">
        <v>0.91069012178619757</v>
      </c>
      <c r="F24" s="43">
        <v>0.91539196940726575</v>
      </c>
      <c r="H24" s="5"/>
    </row>
    <row r="25" spans="1:8" s="1" customFormat="1" ht="30" customHeight="1">
      <c r="A25" s="51"/>
      <c r="B25" s="2" t="s">
        <v>339</v>
      </c>
      <c r="C25" s="57" t="s">
        <v>143</v>
      </c>
      <c r="D25" s="1">
        <v>0.57735085945399389</v>
      </c>
      <c r="E25" s="42">
        <v>0.51200000000000001</v>
      </c>
      <c r="F25" s="43">
        <v>0.60168302945301544</v>
      </c>
      <c r="H25" s="5"/>
    </row>
    <row r="26" spans="1:8" s="1" customFormat="1" ht="30" customHeight="1">
      <c r="A26" s="51"/>
      <c r="B26" s="2" t="s">
        <v>340</v>
      </c>
      <c r="C26" s="57" t="s">
        <v>95</v>
      </c>
      <c r="D26" s="1">
        <v>0.57301854974704891</v>
      </c>
      <c r="E26" s="42">
        <v>0.49134487350199729</v>
      </c>
      <c r="F26" s="43">
        <v>0.6053370786516854</v>
      </c>
      <c r="H26" s="5"/>
    </row>
    <row r="27" spans="1:8" s="1" customFormat="1" ht="30" customHeight="1">
      <c r="A27" s="51"/>
      <c r="B27" s="2" t="s">
        <v>341</v>
      </c>
      <c r="C27" s="57" t="s">
        <v>252</v>
      </c>
      <c r="D27" s="1">
        <v>0.77687900235928542</v>
      </c>
      <c r="E27" s="42">
        <v>0.74700399467376832</v>
      </c>
      <c r="F27" s="43">
        <v>0.7919588592800374</v>
      </c>
      <c r="H27" s="5"/>
    </row>
    <row r="28" spans="1:8" s="1" customFormat="1" ht="30" customHeight="1">
      <c r="A28" s="51"/>
      <c r="B28" s="2" t="s">
        <v>342</v>
      </c>
      <c r="C28" s="57" t="s">
        <v>175</v>
      </c>
      <c r="D28" s="1">
        <v>0.76938637896156437</v>
      </c>
      <c r="E28" s="42">
        <v>0.71657754010695185</v>
      </c>
      <c r="F28" s="43">
        <v>0.79439252336448596</v>
      </c>
      <c r="H28" s="5"/>
    </row>
    <row r="29" spans="1:8" s="1" customFormat="1" ht="30" customHeight="1">
      <c r="A29" s="51"/>
      <c r="B29" s="2" t="s">
        <v>343</v>
      </c>
      <c r="C29" s="57" t="s">
        <v>210</v>
      </c>
      <c r="D29" s="1">
        <v>0.7460370994940978</v>
      </c>
      <c r="E29" s="42">
        <v>0.70226969292389851</v>
      </c>
      <c r="F29" s="43">
        <v>0.76426566884939195</v>
      </c>
      <c r="H29" s="5"/>
    </row>
    <row r="30" spans="1:8" s="1" customFormat="1" ht="30" customHeight="1">
      <c r="A30" s="51"/>
      <c r="B30" s="2" t="s">
        <v>344</v>
      </c>
      <c r="C30" s="57" t="s">
        <v>214</v>
      </c>
      <c r="D30" s="1">
        <v>0.76780290246371918</v>
      </c>
      <c r="E30" s="42">
        <v>0.7232620320855615</v>
      </c>
      <c r="F30" s="43">
        <v>0.78484565014031804</v>
      </c>
      <c r="H30" s="5"/>
    </row>
    <row r="31" spans="1:8" s="1" customFormat="1" ht="30" customHeight="1">
      <c r="A31" s="51"/>
      <c r="B31" s="2" t="s">
        <v>345</v>
      </c>
      <c r="C31" s="57" t="s">
        <v>219</v>
      </c>
      <c r="D31" s="1">
        <v>0.71346608167397907</v>
      </c>
      <c r="E31" s="42">
        <v>0.67112299465240643</v>
      </c>
      <c r="F31" s="43">
        <v>0.73093121197941036</v>
      </c>
      <c r="H31" s="5"/>
    </row>
    <row r="32" spans="1:8" s="1" customFormat="1" ht="30" customHeight="1">
      <c r="A32" s="51"/>
      <c r="B32" s="2" t="s">
        <v>346</v>
      </c>
      <c r="C32" s="57" t="s">
        <v>196</v>
      </c>
      <c r="D32" s="1">
        <v>0.83209459459459456</v>
      </c>
      <c r="E32" s="42">
        <v>0.78284182305630023</v>
      </c>
      <c r="F32" s="43">
        <v>0.8516612072999532</v>
      </c>
      <c r="H32" s="5"/>
    </row>
    <row r="33" spans="1:8" s="1" customFormat="1" ht="30" customHeight="1">
      <c r="A33" s="51"/>
      <c r="B33" s="2" t="s">
        <v>347</v>
      </c>
      <c r="C33" s="57" t="s">
        <v>113</v>
      </c>
      <c r="D33" s="1">
        <v>0.66542876434841325</v>
      </c>
      <c r="E33" s="42">
        <v>0.58981233243967823</v>
      </c>
      <c r="F33" s="43">
        <v>0.69284712482468447</v>
      </c>
      <c r="H33" s="5"/>
    </row>
    <row r="34" spans="1:8" s="1" customFormat="1" ht="30" customHeight="1">
      <c r="A34" s="51"/>
      <c r="B34" s="2" t="s">
        <v>348</v>
      </c>
      <c r="C34" s="57" t="s">
        <v>101</v>
      </c>
      <c r="D34" s="1">
        <v>0.61769672407970277</v>
      </c>
      <c r="E34" s="42">
        <v>0.5381526104417671</v>
      </c>
      <c r="F34" s="43">
        <v>0.64950865699578852</v>
      </c>
      <c r="H34" s="5"/>
    </row>
    <row r="35" spans="1:8" s="1" customFormat="1" ht="30" customHeight="1">
      <c r="A35" s="51"/>
      <c r="B35" s="2" t="s">
        <v>349</v>
      </c>
      <c r="C35" s="57" t="s">
        <v>138</v>
      </c>
      <c r="D35" s="1">
        <v>0.75945945945945947</v>
      </c>
      <c r="E35" s="42">
        <v>0.693029490616622</v>
      </c>
      <c r="F35" s="43">
        <v>0.78437792329279699</v>
      </c>
      <c r="H35" s="5"/>
    </row>
    <row r="36" spans="1:8" s="1" customFormat="1" ht="30" customHeight="1">
      <c r="A36" s="51"/>
      <c r="B36" s="2" t="s">
        <v>350</v>
      </c>
      <c r="C36" s="57" t="s">
        <v>246</v>
      </c>
      <c r="D36" s="1">
        <v>0.66520566419420091</v>
      </c>
      <c r="E36" s="42">
        <v>0.62750333778371159</v>
      </c>
      <c r="F36" s="43">
        <v>0.67943925233644864</v>
      </c>
      <c r="H36" s="5"/>
    </row>
    <row r="37" spans="1:8" s="1" customFormat="1" ht="30" customHeight="1">
      <c r="A37" s="51"/>
      <c r="B37" s="2" t="s">
        <v>351</v>
      </c>
      <c r="C37" s="57" t="s">
        <v>84</v>
      </c>
      <c r="D37" s="1">
        <v>0.59763912310286682</v>
      </c>
      <c r="E37" s="42">
        <v>0.50066755674232311</v>
      </c>
      <c r="F37" s="43">
        <v>0.63364485981308416</v>
      </c>
      <c r="H37" s="5"/>
    </row>
    <row r="38" spans="1:8" s="1" customFormat="1" ht="30" customHeight="1">
      <c r="A38" s="51"/>
      <c r="B38" s="2" t="s">
        <v>352</v>
      </c>
      <c r="C38" s="57" t="s">
        <v>242</v>
      </c>
      <c r="D38" s="1">
        <v>0.76897133220910618</v>
      </c>
      <c r="E38" s="42">
        <v>0.73128342245989308</v>
      </c>
      <c r="F38" s="43">
        <v>0.78411214953271025</v>
      </c>
      <c r="H38" s="5"/>
    </row>
    <row r="39" spans="1:8" s="1" customFormat="1" ht="30" customHeight="1">
      <c r="A39" s="51"/>
      <c r="B39" s="2" t="s">
        <v>353</v>
      </c>
      <c r="C39" s="57" t="s">
        <v>250</v>
      </c>
      <c r="D39" s="1">
        <v>0.77008777852802157</v>
      </c>
      <c r="E39" s="42">
        <v>0.73965287049399198</v>
      </c>
      <c r="F39" s="43">
        <v>0.78521291530182502</v>
      </c>
      <c r="H39" s="5"/>
    </row>
    <row r="40" spans="1:8" s="1" customFormat="1" ht="30" customHeight="1">
      <c r="A40" s="51"/>
      <c r="B40" s="2" t="s">
        <v>354</v>
      </c>
      <c r="C40" s="57" t="s">
        <v>200</v>
      </c>
      <c r="D40" s="1">
        <v>0.73817567567567566</v>
      </c>
      <c r="E40" s="42">
        <v>0.69158878504672894</v>
      </c>
      <c r="F40" s="43">
        <v>0.75773195876288657</v>
      </c>
      <c r="H40" s="5"/>
    </row>
    <row r="41" spans="1:8" s="1" customFormat="1" ht="30" customHeight="1">
      <c r="A41" s="51"/>
      <c r="B41" s="2" t="s">
        <v>355</v>
      </c>
      <c r="C41" s="57" t="s">
        <v>248</v>
      </c>
      <c r="D41" s="1">
        <v>0.81159420289855078</v>
      </c>
      <c r="E41" s="42">
        <v>0.77659574468085102</v>
      </c>
      <c r="F41" s="43">
        <v>0.82710280373831779</v>
      </c>
      <c r="H41" s="5"/>
    </row>
    <row r="42" spans="1:8" s="1" customFormat="1" ht="30" customHeight="1">
      <c r="A42" s="51"/>
      <c r="B42" s="2" t="s">
        <v>356</v>
      </c>
      <c r="C42" s="57" t="s">
        <v>227</v>
      </c>
      <c r="D42" s="1">
        <v>0.74628378378378379</v>
      </c>
      <c r="E42" s="42">
        <v>0.70721925133689845</v>
      </c>
      <c r="F42" s="43">
        <v>0.76451310861423216</v>
      </c>
      <c r="H42" s="5"/>
    </row>
    <row r="43" spans="1:8" s="1" customFormat="1" ht="30" customHeight="1">
      <c r="A43" s="51"/>
      <c r="B43" s="2" t="s">
        <v>357</v>
      </c>
      <c r="C43" s="57" t="s">
        <v>180</v>
      </c>
      <c r="D43" s="1">
        <v>0.68195615514333896</v>
      </c>
      <c r="E43" s="42">
        <v>0.62849533954727033</v>
      </c>
      <c r="F43" s="43">
        <v>0.70439663236669781</v>
      </c>
      <c r="H43" s="5"/>
    </row>
    <row r="44" spans="1:8" s="1" customFormat="1" ht="30" customHeight="1">
      <c r="A44" s="51"/>
      <c r="B44" s="2" t="s">
        <v>358</v>
      </c>
      <c r="C44" s="57" t="s">
        <v>268</v>
      </c>
      <c r="D44" s="1">
        <v>0.7834008097165992</v>
      </c>
      <c r="E44" s="42">
        <v>0.76431424766977363</v>
      </c>
      <c r="F44" s="43">
        <v>0.79270004679457184</v>
      </c>
      <c r="H44" s="5"/>
    </row>
    <row r="45" spans="1:8" s="1" customFormat="1" ht="30" customHeight="1">
      <c r="A45" s="51"/>
      <c r="B45" s="2" t="s">
        <v>359</v>
      </c>
      <c r="C45" s="57" t="s">
        <v>229</v>
      </c>
      <c r="D45" s="1">
        <v>0.80743243243243246</v>
      </c>
      <c r="E45" s="42">
        <v>0.76800000000000002</v>
      </c>
      <c r="F45" s="43">
        <v>0.82490636704119846</v>
      </c>
      <c r="H45" s="5"/>
    </row>
    <row r="46" spans="1:8" s="1" customFormat="1" ht="30" customHeight="1">
      <c r="A46" s="51"/>
      <c r="B46" s="2" t="s">
        <v>360</v>
      </c>
      <c r="C46" s="57" t="s">
        <v>202</v>
      </c>
      <c r="D46" s="1">
        <v>0.77942664418212482</v>
      </c>
      <c r="E46" s="42">
        <v>0.73368841544607188</v>
      </c>
      <c r="F46" s="43">
        <v>0.79981290926099158</v>
      </c>
      <c r="H46" s="5"/>
    </row>
    <row r="47" spans="1:8" s="1" customFormat="1" ht="30" customHeight="1">
      <c r="A47" s="51"/>
      <c r="B47" s="2" t="s">
        <v>361</v>
      </c>
      <c r="C47" s="57" t="s">
        <v>182</v>
      </c>
      <c r="D47" s="1">
        <v>0.80175320296695884</v>
      </c>
      <c r="E47" s="42">
        <v>0.74734042553191493</v>
      </c>
      <c r="F47" s="43">
        <v>0.82187938288920059</v>
      </c>
      <c r="H47" s="5"/>
    </row>
    <row r="48" spans="1:8" s="1" customFormat="1" ht="30" customHeight="1">
      <c r="A48" s="51"/>
      <c r="B48" s="2" t="s">
        <v>362</v>
      </c>
      <c r="C48" s="57" t="s">
        <v>184</v>
      </c>
      <c r="D48" s="1">
        <v>0.78103913630229416</v>
      </c>
      <c r="E48" s="42">
        <v>0.7283621837549934</v>
      </c>
      <c r="F48" s="43">
        <v>0.80252690687880202</v>
      </c>
      <c r="H48" s="5"/>
    </row>
    <row r="49" spans="1:8" s="1" customFormat="1" ht="30" customHeight="1">
      <c r="A49" s="51"/>
      <c r="B49" s="2" t="s">
        <v>363</v>
      </c>
      <c r="C49" s="57" t="s">
        <v>173</v>
      </c>
      <c r="D49" s="1">
        <v>0.74746792707629983</v>
      </c>
      <c r="E49" s="42">
        <v>0.69015957446808507</v>
      </c>
      <c r="F49" s="43">
        <v>0.76872659176029967</v>
      </c>
      <c r="H49" s="5"/>
    </row>
    <row r="50" spans="1:8" s="1" customFormat="1" ht="30" customHeight="1">
      <c r="A50" s="51"/>
      <c r="B50" s="2" t="s">
        <v>297</v>
      </c>
      <c r="C50" s="57" t="s">
        <v>298</v>
      </c>
      <c r="D50" s="1">
        <v>0.72205232755691473</v>
      </c>
      <c r="E50" s="42">
        <v>0.76881720430107525</v>
      </c>
      <c r="F50" s="43">
        <v>0.70978363123236121</v>
      </c>
      <c r="H50" s="5"/>
    </row>
    <row r="51" spans="1:8" s="1" customFormat="1" ht="30" customHeight="1">
      <c r="A51" s="51"/>
      <c r="B51" s="2" t="s">
        <v>140</v>
      </c>
      <c r="C51" s="57" t="s">
        <v>141</v>
      </c>
      <c r="D51" s="1">
        <v>0.39456706281833609</v>
      </c>
      <c r="E51" s="42">
        <v>0.32754010695187158</v>
      </c>
      <c r="F51" s="43">
        <v>0.4182760244936411</v>
      </c>
      <c r="H51" s="5"/>
    </row>
    <row r="52" spans="1:8" s="1" customFormat="1" ht="30" customHeight="1">
      <c r="A52" s="51"/>
      <c r="B52" s="2" t="s">
        <v>188</v>
      </c>
      <c r="C52" s="57" t="s">
        <v>189</v>
      </c>
      <c r="D52" s="1">
        <v>0.61054766734279919</v>
      </c>
      <c r="E52" s="42">
        <v>0.56016042780748665</v>
      </c>
      <c r="F52" s="43">
        <v>0.63044496487119439</v>
      </c>
      <c r="H52" s="5"/>
    </row>
    <row r="53" spans="1:8" s="1" customFormat="1" ht="30" customHeight="1">
      <c r="A53" s="51"/>
      <c r="B53" s="2" t="s">
        <v>74</v>
      </c>
      <c r="C53" s="57" t="s">
        <v>75</v>
      </c>
      <c r="D53" s="1">
        <v>0.74171737660581472</v>
      </c>
      <c r="E53" s="42">
        <v>0.63017356475300401</v>
      </c>
      <c r="F53" s="43">
        <v>0.78059071729957807</v>
      </c>
      <c r="H53" s="5"/>
    </row>
    <row r="54" spans="1:8" s="1" customFormat="1" ht="30" customHeight="1">
      <c r="A54" s="51"/>
      <c r="B54" s="2" t="s">
        <v>72</v>
      </c>
      <c r="C54" s="57" t="s">
        <v>73</v>
      </c>
      <c r="D54" s="1">
        <v>0.57987166497804798</v>
      </c>
      <c r="E54" s="42">
        <v>0.42933333333333329</v>
      </c>
      <c r="F54" s="43">
        <v>0.63372365339578451</v>
      </c>
      <c r="H54" s="5"/>
    </row>
    <row r="55" spans="1:8" s="1" customFormat="1" ht="30" customHeight="1">
      <c r="A55" s="51"/>
      <c r="B55" s="2" t="s">
        <v>70</v>
      </c>
      <c r="C55" s="57" t="s">
        <v>71</v>
      </c>
      <c r="D55" s="1">
        <v>0.46400811084825949</v>
      </c>
      <c r="E55" s="42">
        <v>0.308</v>
      </c>
      <c r="F55" s="43">
        <v>0.51593252108716026</v>
      </c>
      <c r="H55" s="5"/>
    </row>
    <row r="56" spans="1:8" s="1" customFormat="1" ht="30" customHeight="1">
      <c r="A56" s="51"/>
      <c r="B56" s="2" t="s">
        <v>224</v>
      </c>
      <c r="C56" s="57" t="s">
        <v>225</v>
      </c>
      <c r="D56" s="1">
        <v>0.82763072950290506</v>
      </c>
      <c r="E56" s="42">
        <v>0.78800000000000003</v>
      </c>
      <c r="F56" s="43">
        <v>0.84630541871921183</v>
      </c>
      <c r="H56" s="5"/>
    </row>
    <row r="57" spans="1:8" s="1" customFormat="1" ht="30" customHeight="1">
      <c r="A57" s="51"/>
      <c r="B57" s="2" t="s">
        <v>160</v>
      </c>
      <c r="C57" s="57" t="s">
        <v>161</v>
      </c>
      <c r="D57" s="1">
        <v>0.18010118043844861</v>
      </c>
      <c r="E57" s="42">
        <v>0.118508655126498</v>
      </c>
      <c r="F57" s="43">
        <v>0.20243104254324451</v>
      </c>
      <c r="H57" s="5"/>
    </row>
    <row r="58" spans="1:8" s="1" customFormat="1" ht="30" customHeight="1">
      <c r="A58" s="51"/>
      <c r="B58" s="2" t="s">
        <v>169</v>
      </c>
      <c r="C58" s="57" t="s">
        <v>170</v>
      </c>
      <c r="D58" s="1">
        <v>0.3068604258195336</v>
      </c>
      <c r="E58" s="42">
        <v>0.24631860776439091</v>
      </c>
      <c r="F58" s="43">
        <v>0.32756200280767428</v>
      </c>
      <c r="H58" s="5"/>
    </row>
    <row r="59" spans="1:8" s="1" customFormat="1" ht="30" customHeight="1">
      <c r="A59" s="51"/>
      <c r="B59" s="2" t="s">
        <v>91</v>
      </c>
      <c r="C59" s="57" t="s">
        <v>92</v>
      </c>
      <c r="D59" s="1">
        <v>0.25878378378378381</v>
      </c>
      <c r="E59" s="42">
        <v>0.17199999999999999</v>
      </c>
      <c r="F59" s="43">
        <v>0.29180327868852463</v>
      </c>
      <c r="H59" s="5"/>
    </row>
    <row r="60" spans="1:8" s="1" customFormat="1" ht="30" customHeight="1">
      <c r="A60" s="51"/>
      <c r="B60" s="2" t="s">
        <v>102</v>
      </c>
      <c r="C60" s="57" t="s">
        <v>103</v>
      </c>
      <c r="D60" s="1">
        <v>0.41520270270270271</v>
      </c>
      <c r="E60" s="42">
        <v>0.33600000000000002</v>
      </c>
      <c r="F60" s="43">
        <v>0.44616104868913858</v>
      </c>
      <c r="H60" s="5"/>
    </row>
    <row r="61" spans="1:8" s="1" customFormat="1" ht="30" customHeight="1">
      <c r="A61" s="51"/>
      <c r="B61" s="2" t="s">
        <v>121</v>
      </c>
      <c r="C61" s="57" t="s">
        <v>122</v>
      </c>
      <c r="D61" s="1">
        <v>0.20803782505910159</v>
      </c>
      <c r="E61" s="42">
        <v>0.13448735019973371</v>
      </c>
      <c r="F61" s="43">
        <v>0.23548689138576781</v>
      </c>
      <c r="H61" s="5"/>
    </row>
    <row r="62" spans="1:8" s="1" customFormat="1" ht="30" customHeight="1">
      <c r="A62" s="51"/>
      <c r="B62" s="2" t="s">
        <v>110</v>
      </c>
      <c r="C62" s="57" t="s">
        <v>111</v>
      </c>
      <c r="D62" s="1">
        <v>0.56684672518568535</v>
      </c>
      <c r="E62" s="42">
        <v>0.49199999999999999</v>
      </c>
      <c r="F62" s="43">
        <v>0.59522695367337386</v>
      </c>
      <c r="H62" s="5"/>
    </row>
    <row r="63" spans="1:8" s="1" customFormat="1" ht="30" customHeight="1">
      <c r="A63" s="51"/>
      <c r="B63" s="2" t="s">
        <v>77</v>
      </c>
      <c r="C63" s="57" t="s">
        <v>78</v>
      </c>
      <c r="D63" s="1">
        <v>0.35280216070222831</v>
      </c>
      <c r="E63" s="42">
        <v>0.24234354194407459</v>
      </c>
      <c r="F63" s="43">
        <v>0.39185393258426959</v>
      </c>
      <c r="H63" s="5"/>
    </row>
    <row r="64" spans="1:8" s="1" customFormat="1" ht="30" customHeight="1">
      <c r="A64" s="51"/>
      <c r="B64" s="2" t="s">
        <v>295</v>
      </c>
      <c r="C64" s="57" t="s">
        <v>296</v>
      </c>
      <c r="D64" s="1">
        <v>0.84105263157894739</v>
      </c>
      <c r="E64" s="42">
        <v>0.86471408647140868</v>
      </c>
      <c r="F64" s="43">
        <v>0.83357593401261521</v>
      </c>
      <c r="H64" s="5"/>
    </row>
    <row r="65" spans="1:21" s="1" customFormat="1" ht="30" customHeight="1">
      <c r="A65" s="51"/>
      <c r="B65" s="2" t="s">
        <v>280</v>
      </c>
      <c r="C65" s="57" t="s">
        <v>281</v>
      </c>
      <c r="D65" s="1">
        <v>0.99070100143061512</v>
      </c>
      <c r="E65" s="42">
        <v>0.98719772403982931</v>
      </c>
      <c r="F65" s="43">
        <v>0.9920948616600791</v>
      </c>
      <c r="H65" s="5"/>
    </row>
    <row r="66" spans="1:21" s="1" customFormat="1" ht="30" customHeight="1">
      <c r="A66" s="51"/>
      <c r="B66" s="2" t="s">
        <v>287</v>
      </c>
      <c r="C66" s="57" t="s">
        <v>288</v>
      </c>
      <c r="D66" s="1">
        <v>0.98444846292947563</v>
      </c>
      <c r="E66" s="42">
        <v>0.98426323319027187</v>
      </c>
      <c r="F66" s="43">
        <v>0.98499249624812402</v>
      </c>
      <c r="H66" s="5"/>
    </row>
    <row r="67" spans="1:21" s="1" customFormat="1" ht="30" customHeight="1">
      <c r="A67" s="51"/>
      <c r="B67" s="2" t="s">
        <v>193</v>
      </c>
      <c r="C67" s="57" t="s">
        <v>194</v>
      </c>
      <c r="D67" s="1">
        <v>0.87931034482758619</v>
      </c>
      <c r="E67" s="42">
        <v>0.82352941176470584</v>
      </c>
      <c r="F67" s="43">
        <v>0.89320388349514568</v>
      </c>
      <c r="H67" s="5"/>
    </row>
    <row r="68" spans="1:21" s="1" customFormat="1" ht="30" customHeight="1">
      <c r="A68" s="51"/>
      <c r="B68" s="2" t="s">
        <v>291</v>
      </c>
      <c r="C68" s="57" t="s">
        <v>292</v>
      </c>
      <c r="D68" s="1">
        <v>0.71438240270727582</v>
      </c>
      <c r="E68" s="42">
        <v>0.72192513368983957</v>
      </c>
      <c r="F68" s="43">
        <v>0.71341463414634143</v>
      </c>
      <c r="H68" s="5"/>
    </row>
    <row r="69" spans="1:21" s="1" customFormat="1" ht="30" customHeight="1">
      <c r="A69" s="51"/>
      <c r="B69" s="2" t="s">
        <v>243</v>
      </c>
      <c r="C69" s="57" t="s">
        <v>244</v>
      </c>
      <c r="D69" s="1">
        <v>0.89626840123245466</v>
      </c>
      <c r="E69" s="42">
        <v>0.85771812080536913</v>
      </c>
      <c r="F69" s="43">
        <v>0.91021377672209025</v>
      </c>
      <c r="H69" s="5"/>
    </row>
    <row r="70" spans="1:21" s="1" customFormat="1" ht="30" customHeight="1">
      <c r="A70" s="51"/>
      <c r="B70" s="2" t="s">
        <v>158</v>
      </c>
      <c r="C70" s="57" t="s">
        <v>159</v>
      </c>
      <c r="D70" s="1">
        <v>0.8332760398762461</v>
      </c>
      <c r="E70" s="42">
        <v>0.76923076923076927</v>
      </c>
      <c r="F70" s="43">
        <v>0.85414680648236418</v>
      </c>
      <c r="H70" s="5"/>
    </row>
    <row r="71" spans="1:21" s="1" customFormat="1" ht="30" customHeight="1">
      <c r="A71" s="51"/>
      <c r="B71" s="2" t="s">
        <v>274</v>
      </c>
      <c r="C71" s="57" t="s">
        <v>275</v>
      </c>
      <c r="D71" s="1">
        <v>0.61341222879684421</v>
      </c>
      <c r="E71" s="42">
        <v>0.599290780141844</v>
      </c>
      <c r="F71" s="43">
        <v>0.61864406779661019</v>
      </c>
      <c r="H71" s="5"/>
    </row>
    <row r="72" spans="1:21" s="1" customFormat="1" ht="30" customHeight="1">
      <c r="A72" s="51"/>
      <c r="B72" s="2" t="s">
        <v>261</v>
      </c>
      <c r="C72" s="57" t="s">
        <v>262</v>
      </c>
      <c r="D72" s="1">
        <v>0.56288448393711554</v>
      </c>
      <c r="E72" s="42">
        <v>0.53918918918918923</v>
      </c>
      <c r="F72" s="43">
        <v>0.57481060606060608</v>
      </c>
      <c r="H72" s="5"/>
    </row>
    <row r="73" spans="1:21" s="1" customFormat="1" ht="30" customHeight="1">
      <c r="A73" s="51"/>
      <c r="B73" s="2" t="s">
        <v>289</v>
      </c>
      <c r="C73" s="57" t="s">
        <v>290</v>
      </c>
      <c r="D73" s="1">
        <v>0.87898305084745765</v>
      </c>
      <c r="E73" s="42">
        <v>0.88471849865951746</v>
      </c>
      <c r="F73" s="43">
        <v>0.87828947368421051</v>
      </c>
      <c r="H73" s="5"/>
    </row>
    <row r="74" spans="1:21" s="1" customFormat="1" ht="30" customHeight="1">
      <c r="A74" s="51"/>
      <c r="B74" s="2" t="s">
        <v>207</v>
      </c>
      <c r="C74" s="57" t="s">
        <v>208</v>
      </c>
      <c r="D74" s="1">
        <v>0.89801505817932925</v>
      </c>
      <c r="E74" s="42">
        <v>0.85215053763440862</v>
      </c>
      <c r="F74" s="43">
        <v>0.91492395437262353</v>
      </c>
      <c r="H74" s="5"/>
    </row>
    <row r="75" spans="1:21" s="1" customFormat="1" ht="30" customHeight="1">
      <c r="A75" s="51"/>
      <c r="B75" s="2" t="s">
        <v>278</v>
      </c>
      <c r="C75" s="57" t="s">
        <v>279</v>
      </c>
      <c r="D75" s="1">
        <v>0.87820512820512819</v>
      </c>
      <c r="E75" s="42">
        <v>0.87350199733688416</v>
      </c>
      <c r="F75" s="43">
        <v>0.88160973327094061</v>
      </c>
      <c r="H75" s="5"/>
    </row>
    <row r="76" spans="1:21" s="1" customFormat="1" ht="30" customHeight="1">
      <c r="A76" s="51"/>
      <c r="B76" s="2" t="s">
        <v>276</v>
      </c>
      <c r="C76" s="57" t="s">
        <v>277</v>
      </c>
      <c r="D76" s="1">
        <v>0.95793758480325641</v>
      </c>
      <c r="E76" s="42">
        <v>0.94906166219839139</v>
      </c>
      <c r="F76" s="43">
        <v>0.96097790314997644</v>
      </c>
      <c r="H76" s="5"/>
    </row>
    <row r="77" spans="1:21" s="1" customFormat="1" ht="30" customHeight="1">
      <c r="A77" s="51"/>
      <c r="B77" s="2" t="s">
        <v>259</v>
      </c>
      <c r="C77" s="57" t="s">
        <v>260</v>
      </c>
      <c r="D77" s="1">
        <v>0.68944099378881984</v>
      </c>
      <c r="E77" s="42">
        <v>0.66035182679296345</v>
      </c>
      <c r="F77" s="43">
        <v>0.70162835249042144</v>
      </c>
      <c r="H77" s="5"/>
    </row>
    <row r="78" spans="1:21" s="1" customFormat="1" ht="30" customHeight="1">
      <c r="A78" s="51"/>
      <c r="B78" s="2" t="s">
        <v>230</v>
      </c>
      <c r="C78" s="57" t="s">
        <v>231</v>
      </c>
      <c r="D78" s="1">
        <v>0.61188653759567757</v>
      </c>
      <c r="E78" s="42">
        <v>0.57222222222222219</v>
      </c>
      <c r="F78" s="43">
        <v>0.6263871763255241</v>
      </c>
      <c r="H78" s="5"/>
      <c r="U78" s="1" t="s">
        <v>60</v>
      </c>
    </row>
    <row r="79" spans="1:21" s="1" customFormat="1" ht="30" customHeight="1">
      <c r="A79" s="51"/>
      <c r="B79" s="2" t="s">
        <v>263</v>
      </c>
      <c r="C79" s="57" t="s">
        <v>264</v>
      </c>
      <c r="D79" s="1">
        <v>0.87287535410764872</v>
      </c>
      <c r="E79" s="42">
        <v>0.84736091298145511</v>
      </c>
      <c r="F79" s="43">
        <v>0.88200877620672846</v>
      </c>
      <c r="H79" s="5"/>
    </row>
    <row r="80" spans="1:21" s="1" customFormat="1" ht="30" customHeight="1">
      <c r="A80" s="51"/>
      <c r="B80" s="2" t="s">
        <v>148</v>
      </c>
      <c r="C80" s="57" t="s">
        <v>149</v>
      </c>
      <c r="D80" s="1">
        <v>0.72283033620015635</v>
      </c>
      <c r="E80" s="42">
        <v>0.6581059390048154</v>
      </c>
      <c r="F80" s="43">
        <v>0.74611676486341727</v>
      </c>
      <c r="H80" s="5"/>
    </row>
    <row r="81" spans="1:8" s="1" customFormat="1" ht="30" customHeight="1">
      <c r="A81" s="51"/>
      <c r="B81" s="2" t="s">
        <v>216</v>
      </c>
      <c r="C81" s="57" t="s">
        <v>217</v>
      </c>
      <c r="D81" s="1">
        <v>0.64699118436182446</v>
      </c>
      <c r="E81" s="42">
        <v>0.60216718266253866</v>
      </c>
      <c r="F81" s="43">
        <v>0.66349709455890127</v>
      </c>
      <c r="H81" s="5"/>
    </row>
    <row r="82" spans="1:8" s="1" customFormat="1" ht="30" customHeight="1">
      <c r="A82" s="51"/>
      <c r="B82" s="2" t="s">
        <v>176</v>
      </c>
      <c r="C82" s="57" t="s">
        <v>177</v>
      </c>
      <c r="D82" s="1">
        <v>0.75457627118644066</v>
      </c>
      <c r="E82" s="42">
        <v>0.69959946595460609</v>
      </c>
      <c r="F82" s="43">
        <v>0.77631578947368418</v>
      </c>
      <c r="H82" s="5"/>
    </row>
    <row r="83" spans="1:8" s="1" customFormat="1" ht="30" customHeight="1">
      <c r="A83" s="51"/>
      <c r="B83" s="2" t="s">
        <v>123</v>
      </c>
      <c r="C83" s="57" t="s">
        <v>124</v>
      </c>
      <c r="D83" s="1">
        <v>0.63352561927383777</v>
      </c>
      <c r="E83" s="42">
        <v>0.56016042780748665</v>
      </c>
      <c r="F83" s="43">
        <v>0.66101694915254239</v>
      </c>
      <c r="H83" s="5"/>
    </row>
    <row r="84" spans="1:8" s="1" customFormat="1" ht="30" customHeight="1">
      <c r="A84" s="51"/>
      <c r="B84" s="2" t="s">
        <v>163</v>
      </c>
      <c r="C84" s="57" t="s">
        <v>164</v>
      </c>
      <c r="D84" s="1">
        <v>0.76912660798916721</v>
      </c>
      <c r="E84" s="42">
        <v>0.70894526034712946</v>
      </c>
      <c r="F84" s="43">
        <v>0.79192108971348052</v>
      </c>
      <c r="H84" s="5"/>
    </row>
    <row r="85" spans="1:8" s="1" customFormat="1" ht="30" customHeight="1">
      <c r="A85" s="51"/>
      <c r="B85" s="2" t="s">
        <v>145</v>
      </c>
      <c r="C85" s="57" t="s">
        <v>146</v>
      </c>
      <c r="D85" s="1">
        <v>0.53996627318718382</v>
      </c>
      <c r="E85" s="42">
        <v>0.47473404255319152</v>
      </c>
      <c r="F85" s="43">
        <v>0.56287985039738198</v>
      </c>
      <c r="H85" s="5"/>
    </row>
    <row r="86" spans="1:8" s="1" customFormat="1" ht="30" customHeight="1">
      <c r="A86" s="51"/>
      <c r="B86" s="2" t="s">
        <v>285</v>
      </c>
      <c r="C86" s="57" t="s">
        <v>286</v>
      </c>
      <c r="D86" s="1">
        <v>0.89466437177280556</v>
      </c>
      <c r="E86" s="42">
        <v>0.89329685362517097</v>
      </c>
      <c r="F86" s="43">
        <v>0.89771646051379639</v>
      </c>
      <c r="H86" s="5"/>
    </row>
    <row r="87" spans="1:8" s="1" customFormat="1" ht="30" customHeight="1">
      <c r="A87" s="51"/>
      <c r="B87" s="2" t="s">
        <v>119</v>
      </c>
      <c r="C87" s="57" t="s">
        <v>120</v>
      </c>
      <c r="D87" s="1">
        <v>0.28731631863882451</v>
      </c>
      <c r="E87" s="42">
        <v>0.21230769230769231</v>
      </c>
      <c r="F87" s="43">
        <v>0.3137986148108684</v>
      </c>
      <c r="H87" s="5"/>
    </row>
    <row r="88" spans="1:8" s="1" customFormat="1" ht="30" customHeight="1">
      <c r="A88" s="51"/>
      <c r="B88" s="2" t="s">
        <v>129</v>
      </c>
      <c r="C88" s="57" t="s">
        <v>130</v>
      </c>
      <c r="D88" s="1">
        <v>0.40069551777434309</v>
      </c>
      <c r="E88" s="42">
        <v>0.33384615384615379</v>
      </c>
      <c r="F88" s="43">
        <v>0.42841937200638641</v>
      </c>
      <c r="H88" s="5"/>
    </row>
    <row r="89" spans="1:8" s="1" customFormat="1" ht="30" customHeight="1">
      <c r="A89" s="51"/>
      <c r="B89" s="2" t="s">
        <v>105</v>
      </c>
      <c r="C89" s="57" t="s">
        <v>106</v>
      </c>
      <c r="D89" s="1">
        <v>0.36106811145510842</v>
      </c>
      <c r="E89" s="42">
        <v>0.28197226502311251</v>
      </c>
      <c r="F89" s="43">
        <v>0.39179104477611942</v>
      </c>
      <c r="H89" s="5"/>
    </row>
    <row r="90" spans="1:8" s="1" customFormat="1" ht="30" customHeight="1">
      <c r="A90" s="51"/>
      <c r="B90" s="2" t="s">
        <v>293</v>
      </c>
      <c r="C90" s="57" t="s">
        <v>294</v>
      </c>
      <c r="D90" s="1">
        <v>0.75016926201760326</v>
      </c>
      <c r="E90" s="42">
        <v>0.76840696117804552</v>
      </c>
      <c r="F90" s="43">
        <v>0.74835988753514526</v>
      </c>
      <c r="H90" s="5"/>
    </row>
    <row r="91" spans="1:8" s="1" customFormat="1" ht="30" customHeight="1">
      <c r="A91" s="51"/>
      <c r="B91" s="2" t="s">
        <v>134</v>
      </c>
      <c r="C91" s="57" t="s">
        <v>135</v>
      </c>
      <c r="D91" s="1">
        <v>0.5962123774095367</v>
      </c>
      <c r="E91" s="42">
        <v>0.53004005340453941</v>
      </c>
      <c r="F91" s="43">
        <v>0.62183692596063733</v>
      </c>
      <c r="H91" s="5"/>
    </row>
    <row r="92" spans="1:8" s="1" customFormat="1" ht="30" customHeight="1">
      <c r="A92" s="51"/>
      <c r="B92" s="2" t="s">
        <v>237</v>
      </c>
      <c r="C92" s="57" t="s">
        <v>238</v>
      </c>
      <c r="D92" s="1">
        <v>0.76462631044978013</v>
      </c>
      <c r="E92" s="42">
        <v>0.72593582887700536</v>
      </c>
      <c r="F92" s="43">
        <v>0.77892271662763468</v>
      </c>
      <c r="H92" s="5"/>
    </row>
    <row r="93" spans="1:8" s="1" customFormat="1" ht="30" customHeight="1">
      <c r="A93" s="51"/>
      <c r="B93" s="2" t="s">
        <v>132</v>
      </c>
      <c r="C93" s="57" t="s">
        <v>133</v>
      </c>
      <c r="D93" s="1">
        <v>0.65032127155901254</v>
      </c>
      <c r="E93" s="42">
        <v>0.58210947930574097</v>
      </c>
      <c r="F93" s="43">
        <v>0.67587822014051524</v>
      </c>
      <c r="H93" s="5"/>
    </row>
    <row r="94" spans="1:8" s="1" customFormat="1" ht="30" customHeight="1">
      <c r="A94" s="51"/>
      <c r="B94" s="2" t="s">
        <v>239</v>
      </c>
      <c r="C94" s="57" t="s">
        <v>240</v>
      </c>
      <c r="D94" s="1">
        <v>0.67829326109041654</v>
      </c>
      <c r="E94" s="42">
        <v>0.63951935914552738</v>
      </c>
      <c r="F94" s="43">
        <v>0.69248826291079812</v>
      </c>
      <c r="H94" s="5"/>
    </row>
    <row r="95" spans="1:8" s="1" customFormat="1" ht="30" customHeight="1">
      <c r="A95" s="51"/>
      <c r="B95" s="2" t="s">
        <v>205</v>
      </c>
      <c r="C95" s="57" t="s">
        <v>206</v>
      </c>
      <c r="D95" s="1">
        <v>0.84360189573459721</v>
      </c>
      <c r="E95" s="42">
        <v>0.79679144385026734</v>
      </c>
      <c r="F95" s="43">
        <v>0.85988753514526706</v>
      </c>
      <c r="H95" s="5"/>
    </row>
    <row r="96" spans="1:8" s="1" customFormat="1" ht="30" customHeight="1">
      <c r="A96" s="51"/>
      <c r="B96" s="2" t="s">
        <v>211</v>
      </c>
      <c r="C96" s="57" t="s">
        <v>212</v>
      </c>
      <c r="D96" s="1">
        <v>0.80420054200542002</v>
      </c>
      <c r="E96" s="42">
        <v>0.75668449197860965</v>
      </c>
      <c r="F96" s="43">
        <v>0.8184803001876173</v>
      </c>
      <c r="H96" s="5"/>
    </row>
    <row r="97" spans="1:19" s="1" customFormat="1" ht="30" customHeight="1">
      <c r="A97" s="51"/>
      <c r="B97" s="2" t="s">
        <v>115</v>
      </c>
      <c r="C97" s="57" t="s">
        <v>116</v>
      </c>
      <c r="D97" s="1">
        <v>0.71259309410968175</v>
      </c>
      <c r="E97" s="42">
        <v>0.63818424566088117</v>
      </c>
      <c r="F97" s="43">
        <v>0.7407407407407407</v>
      </c>
      <c r="H97" s="5"/>
    </row>
    <row r="98" spans="1:19" s="1" customFormat="1" ht="30" customHeight="1">
      <c r="A98" s="51"/>
      <c r="B98" s="2" t="s">
        <v>127</v>
      </c>
      <c r="C98" s="57" t="s">
        <v>128</v>
      </c>
      <c r="D98" s="1">
        <v>0.67343485617597287</v>
      </c>
      <c r="E98" s="42">
        <v>0.60347129506008013</v>
      </c>
      <c r="F98" s="43">
        <v>0.70070257611241216</v>
      </c>
      <c r="H98" s="5"/>
    </row>
    <row r="99" spans="1:19" s="1" customFormat="1" ht="30" customHeight="1">
      <c r="A99" s="51"/>
      <c r="B99" s="2" t="s">
        <v>125</v>
      </c>
      <c r="C99" s="57" t="s">
        <v>126</v>
      </c>
      <c r="D99" s="1">
        <v>0.66576363020656959</v>
      </c>
      <c r="E99" s="42">
        <v>0.59279038718291055</v>
      </c>
      <c r="F99" s="43">
        <v>0.69230769230769229</v>
      </c>
      <c r="H99" s="5"/>
    </row>
    <row r="100" spans="1:19" s="1" customFormat="1" ht="30" customHeight="1">
      <c r="A100" s="51"/>
      <c r="B100" s="2" t="s">
        <v>89</v>
      </c>
      <c r="C100" s="57" t="s">
        <v>90</v>
      </c>
      <c r="D100" s="1">
        <v>0.57152542372881354</v>
      </c>
      <c r="E100" s="42">
        <v>0.47930574098798401</v>
      </c>
      <c r="F100" s="43">
        <v>0.60375586854460095</v>
      </c>
      <c r="H100" s="5"/>
    </row>
    <row r="101" spans="1:19" s="1" customFormat="1" ht="30" customHeight="1">
      <c r="A101" s="52"/>
      <c r="B101" s="2" t="s">
        <v>186</v>
      </c>
      <c r="C101" s="57" t="s">
        <v>187</v>
      </c>
      <c r="D101" s="1">
        <v>0.48224551910720331</v>
      </c>
      <c r="E101" s="42">
        <v>0.42857142857142849</v>
      </c>
      <c r="F101" s="43">
        <v>0.5016378100140384</v>
      </c>
      <c r="H101" s="5"/>
    </row>
    <row r="102" spans="1:19" ht="27.95">
      <c r="A102" s="53"/>
      <c r="B102" s="2" t="s">
        <v>253</v>
      </c>
      <c r="C102" s="57" t="s">
        <v>254</v>
      </c>
      <c r="D102" s="1">
        <v>0.49543147208121829</v>
      </c>
      <c r="E102" s="42">
        <v>0.46390374331550799</v>
      </c>
      <c r="F102" s="43">
        <v>0.50795880149812733</v>
      </c>
    </row>
    <row r="103" spans="1:19" ht="30" customHeight="1">
      <c r="A103" s="53"/>
      <c r="B103" s="2" t="s">
        <v>257</v>
      </c>
      <c r="C103" s="57" t="s">
        <v>258</v>
      </c>
      <c r="D103" s="1">
        <v>0.57675364283293795</v>
      </c>
      <c r="E103" s="42">
        <v>0.54679144385026734</v>
      </c>
      <c r="F103" s="43">
        <v>0.58958724202626644</v>
      </c>
    </row>
    <row r="104" spans="1:19" ht="28.5">
      <c r="A104" s="54"/>
      <c r="B104" s="55" t="s">
        <v>364</v>
      </c>
      <c r="C104" s="58" t="s">
        <v>300</v>
      </c>
      <c r="D104" s="60" t="s">
        <v>79</v>
      </c>
      <c r="E104" s="42">
        <v>0.7639751552795031</v>
      </c>
      <c r="F104" s="43" t="s">
        <v>79</v>
      </c>
    </row>
    <row r="105" spans="1:19" ht="15">
      <c r="S105" s="34"/>
    </row>
    <row r="107" spans="1:19" ht="15">
      <c r="D107" s="61" t="s">
        <v>365</v>
      </c>
      <c r="E107" s="62">
        <v>78</v>
      </c>
      <c r="F107" s="62">
        <v>0</v>
      </c>
    </row>
    <row r="108" spans="1:19" ht="15">
      <c r="D108" s="61" t="s">
        <v>366</v>
      </c>
      <c r="E108" s="62">
        <v>20</v>
      </c>
      <c r="F108" s="62">
        <v>86</v>
      </c>
    </row>
    <row r="109" spans="1:19" ht="15">
      <c r="D109" s="61" t="s">
        <v>367</v>
      </c>
      <c r="E109" s="62">
        <v>1</v>
      </c>
      <c r="F109" s="62">
        <v>13</v>
      </c>
    </row>
    <row r="110" spans="1:19" ht="15">
      <c r="D110" s="63" t="s">
        <v>368</v>
      </c>
      <c r="E110" s="62">
        <f>SUM(E107:E109)</f>
        <v>99</v>
      </c>
      <c r="F110" s="62">
        <f>SUM(F107:F109)</f>
        <v>99</v>
      </c>
    </row>
    <row r="111" spans="1:19">
      <c r="D111" s="61"/>
      <c r="E111" s="61"/>
      <c r="F111" s="61"/>
    </row>
    <row r="112" spans="1:19">
      <c r="D112" s="61" t="s">
        <v>365</v>
      </c>
      <c r="E112" s="64">
        <f>E107/99</f>
        <v>0.78787878787878785</v>
      </c>
      <c r="F112" s="64">
        <f>F107/99</f>
        <v>0</v>
      </c>
    </row>
    <row r="113" spans="4:6">
      <c r="D113" s="61" t="s">
        <v>366</v>
      </c>
      <c r="E113" s="64">
        <f t="shared" ref="E113:F114" si="0">E108/99</f>
        <v>0.20202020202020202</v>
      </c>
      <c r="F113" s="64">
        <f t="shared" si="0"/>
        <v>0.86868686868686873</v>
      </c>
    </row>
    <row r="114" spans="4:6">
      <c r="D114" s="61" t="s">
        <v>367</v>
      </c>
      <c r="E114" s="64">
        <f t="shared" si="0"/>
        <v>1.0101010101010102E-2</v>
      </c>
      <c r="F114" s="64">
        <f t="shared" si="0"/>
        <v>0.13131313131313133</v>
      </c>
    </row>
    <row r="115" spans="4:6">
      <c r="D115" s="61" t="s">
        <v>368</v>
      </c>
      <c r="E115" s="64">
        <f>SUM(E112:E114)</f>
        <v>0.99999999999999989</v>
      </c>
      <c r="F115" s="64">
        <f>SUM(F112:F114)</f>
        <v>1</v>
      </c>
    </row>
  </sheetData>
  <conditionalFormatting sqref="A5">
    <cfRule type="notContainsErrors" dxfId="13" priority="67">
      <formula>NOT(ISERROR(A5))</formula>
    </cfRule>
  </conditionalFormatting>
  <conditionalFormatting sqref="B4:C4">
    <cfRule type="notContainsErrors" dxfId="12" priority="7">
      <formula>NOT(ISERROR(B4))</formula>
    </cfRule>
  </conditionalFormatting>
  <conditionalFormatting sqref="D5:D103">
    <cfRule type="notContainsErrors" dxfId="11" priority="8">
      <formula>NOT(ISERROR(D5))</formula>
    </cfRule>
  </conditionalFormatting>
  <conditionalFormatting sqref="D104">
    <cfRule type="expression" dxfId="10" priority="1">
      <formula>LEFT(D104)="1"</formula>
    </cfRule>
    <cfRule type="expression" dxfId="9" priority="2">
      <formula>OR(D104="*",$D104="*")</formula>
    </cfRule>
    <cfRule type="expression" dxfId="8" priority="3">
      <formula>OR(D104&gt;$D104+($B$3/100),D104=1)</formula>
    </cfRule>
    <cfRule type="expression" dxfId="7" priority="4">
      <formula>(D104&lt;$D104-($B$3/100))</formula>
    </cfRule>
    <cfRule type="expression" dxfId="6" priority="5">
      <formula>(ABS($D104 - D104)&lt;=($B$3/100))</formula>
    </cfRule>
  </conditionalFormatting>
  <conditionalFormatting sqref="D3:F4">
    <cfRule type="notContainsErrors" dxfId="5" priority="6">
      <formula>NOT(ISERROR(D3))</formula>
    </cfRule>
  </conditionalFormatting>
  <conditionalFormatting sqref="E5:F104">
    <cfRule type="expression" dxfId="4" priority="461">
      <formula>LEFT(E5)="1"</formula>
    </cfRule>
    <cfRule type="expression" dxfId="3" priority="462">
      <formula>OR(E5="*",$D5="*")</formula>
    </cfRule>
    <cfRule type="expression" dxfId="2" priority="463">
      <formula>OR(E5&gt;$D5+($B$3/100),E5=1)</formula>
    </cfRule>
    <cfRule type="expression" dxfId="1" priority="464">
      <formula>(E5&lt;$D5-($B$3/100))</formula>
    </cfRule>
    <cfRule type="expression" dxfId="0" priority="465">
      <formula>(ABS($D5 - E5)&lt;=($B$3/100))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6c56a11-b198-4e92-b804-2ada808adb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0ED839E84C74D9C3163EC3E307EFE" ma:contentTypeVersion="16" ma:contentTypeDescription="Create a new document." ma:contentTypeScope="" ma:versionID="b273e9f229352ea415b02117397ee75a">
  <xsd:schema xmlns:xsd="http://www.w3.org/2001/XMLSchema" xmlns:xs="http://www.w3.org/2001/XMLSchema" xmlns:p="http://schemas.microsoft.com/office/2006/metadata/properties" xmlns:ns1="http://schemas.microsoft.com/sharepoint/v3" xmlns:ns3="b2722932-ae5d-4716-a055-2db22402d743" xmlns:ns4="26c56a11-b198-4e92-b804-2ada808adb61" targetNamespace="http://schemas.microsoft.com/office/2006/metadata/properties" ma:root="true" ma:fieldsID="6d66aef2c39a73b70f9c40ea1153f208" ns1:_="" ns3:_="" ns4:_="">
    <xsd:import namespace="http://schemas.microsoft.com/sharepoint/v3"/>
    <xsd:import namespace="b2722932-ae5d-4716-a055-2db22402d743"/>
    <xsd:import namespace="26c56a11-b198-4e92-b804-2ada808adb6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22932-ae5d-4716-a055-2db22402d7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6a11-b198-4e92-b804-2ada808ad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94E6C-D88F-43B8-B955-C4FB0350F12F}"/>
</file>

<file path=customXml/itemProps2.xml><?xml version="1.0" encoding="utf-8"?>
<ds:datastoreItem xmlns:ds="http://schemas.openxmlformats.org/officeDocument/2006/customXml" ds:itemID="{2CDCC45F-DDBE-4323-A411-5259BB583C89}"/>
</file>

<file path=customXml/itemProps3.xml><?xml version="1.0" encoding="utf-8"?>
<ds:datastoreItem xmlns:ds="http://schemas.openxmlformats.org/officeDocument/2006/customXml" ds:itemID="{B788E9E9-49AA-458F-B1C5-265E03868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ONeill Shannon</dc:creator>
  <cp:keywords/>
  <dc:description/>
  <cp:lastModifiedBy>HALL, Annabelle (EAST LONDON NHS FOUNDATION TRUST)</cp:lastModifiedBy>
  <cp:revision/>
  <dcterms:created xsi:type="dcterms:W3CDTF">2023-03-15T14:48:43Z</dcterms:created>
  <dcterms:modified xsi:type="dcterms:W3CDTF">2024-07-11T11:58:53Z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0x010100E360ED839E84C74D9C3163EC3E307EFE</vt:lpwstr>
  </property>
</Properties>
</file>